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8028"/>
  <workbookPr autoCompressPictures="0"/>
  <bookViews>
    <workbookView xWindow="0" yWindow="0" windowWidth="25600" windowHeight="16060"/>
  </bookViews>
  <sheets>
    <sheet name="Spine Codes" sheetId="1" r:id="rId1"/>
    <sheet name="Sheet1"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5" i="1" l="1"/>
  <c r="K5" i="1"/>
  <c r="M5" i="1"/>
  <c r="L6" i="1"/>
  <c r="K6" i="1"/>
  <c r="M6" i="1"/>
  <c r="L7" i="1"/>
  <c r="K7" i="1"/>
  <c r="M7" i="1"/>
  <c r="L8" i="1"/>
  <c r="K8" i="1"/>
  <c r="M8" i="1"/>
  <c r="L10" i="1"/>
  <c r="K10" i="1"/>
  <c r="M10" i="1"/>
  <c r="L11" i="1"/>
  <c r="K11" i="1"/>
  <c r="M11" i="1"/>
  <c r="L12" i="1"/>
  <c r="K12" i="1"/>
  <c r="M12" i="1"/>
  <c r="L13" i="1"/>
  <c r="K13" i="1"/>
  <c r="M13" i="1"/>
  <c r="L14" i="1"/>
  <c r="K14" i="1"/>
  <c r="M14" i="1"/>
  <c r="L15" i="1"/>
  <c r="K15" i="1"/>
  <c r="M15" i="1"/>
  <c r="L16" i="1"/>
  <c r="K16" i="1"/>
  <c r="M16" i="1"/>
  <c r="L17" i="1"/>
  <c r="K17" i="1"/>
  <c r="M17" i="1"/>
  <c r="L18" i="1"/>
  <c r="K18" i="1"/>
  <c r="M18" i="1"/>
  <c r="L19" i="1"/>
  <c r="K19" i="1"/>
  <c r="M19" i="1"/>
  <c r="L20" i="1"/>
  <c r="K20" i="1"/>
  <c r="M20" i="1"/>
  <c r="L21" i="1"/>
  <c r="K21" i="1"/>
  <c r="M21" i="1"/>
  <c r="L22" i="1"/>
  <c r="K22" i="1"/>
  <c r="M22" i="1"/>
  <c r="L23" i="1"/>
  <c r="K23" i="1"/>
  <c r="M23" i="1"/>
  <c r="L24" i="1"/>
  <c r="K24" i="1"/>
  <c r="M24" i="1"/>
  <c r="L25" i="1"/>
  <c r="K25" i="1"/>
  <c r="M25" i="1"/>
  <c r="L26" i="1"/>
  <c r="K26" i="1"/>
  <c r="M26" i="1"/>
  <c r="L27" i="1"/>
  <c r="K27" i="1"/>
  <c r="M27" i="1"/>
  <c r="L28" i="1"/>
  <c r="K28" i="1"/>
  <c r="M28" i="1"/>
  <c r="L29" i="1"/>
  <c r="K29" i="1"/>
  <c r="M29" i="1"/>
  <c r="L30" i="1"/>
  <c r="K30" i="1"/>
  <c r="M30" i="1"/>
  <c r="L31" i="1"/>
  <c r="K31" i="1"/>
  <c r="M31" i="1"/>
  <c r="L32" i="1"/>
  <c r="K32" i="1"/>
  <c r="M32" i="1"/>
  <c r="L33" i="1"/>
  <c r="K33" i="1"/>
  <c r="M33" i="1"/>
  <c r="L34" i="1"/>
  <c r="K34" i="1"/>
  <c r="M34" i="1"/>
  <c r="L35" i="1"/>
  <c r="K35" i="1"/>
  <c r="M35" i="1"/>
  <c r="L36" i="1"/>
  <c r="K36" i="1"/>
  <c r="M36" i="1"/>
  <c r="L37" i="1"/>
  <c r="K37" i="1"/>
  <c r="M37" i="1"/>
  <c r="L38" i="1"/>
  <c r="K38" i="1"/>
  <c r="M38" i="1"/>
  <c r="L39" i="1"/>
  <c r="K39" i="1"/>
  <c r="M39" i="1"/>
  <c r="L40" i="1"/>
  <c r="K40" i="1"/>
  <c r="M40" i="1"/>
  <c r="L41" i="1"/>
  <c r="K41" i="1"/>
  <c r="M41" i="1"/>
  <c r="L42" i="1"/>
  <c r="K42" i="1"/>
  <c r="M42" i="1"/>
  <c r="L43" i="1"/>
  <c r="K43" i="1"/>
  <c r="M43" i="1"/>
  <c r="L44" i="1"/>
  <c r="K44" i="1"/>
  <c r="M44" i="1"/>
  <c r="L45" i="1"/>
  <c r="K45" i="1"/>
  <c r="M45" i="1"/>
  <c r="L46" i="1"/>
  <c r="K46" i="1"/>
  <c r="M46" i="1"/>
  <c r="L47" i="1"/>
  <c r="K47" i="1"/>
  <c r="M47" i="1"/>
  <c r="L48" i="1"/>
  <c r="K48" i="1"/>
  <c r="M48" i="1"/>
  <c r="L49" i="1"/>
  <c r="K49" i="1"/>
  <c r="M49" i="1"/>
  <c r="L50" i="1"/>
  <c r="K50" i="1"/>
  <c r="M50" i="1"/>
  <c r="L51" i="1"/>
  <c r="K51" i="1"/>
  <c r="M51" i="1"/>
  <c r="L52" i="1"/>
  <c r="K52" i="1"/>
  <c r="M52" i="1"/>
  <c r="L53" i="1"/>
  <c r="K53" i="1"/>
  <c r="M53" i="1"/>
  <c r="L54" i="1"/>
  <c r="K54" i="1"/>
  <c r="M54" i="1"/>
  <c r="L55" i="1"/>
  <c r="K55" i="1"/>
  <c r="M55" i="1"/>
  <c r="L56" i="1"/>
  <c r="K56" i="1"/>
  <c r="M56" i="1"/>
  <c r="L57" i="1"/>
  <c r="K57" i="1"/>
  <c r="M57" i="1"/>
  <c r="L58" i="1"/>
  <c r="K58" i="1"/>
  <c r="M58" i="1"/>
  <c r="L59" i="1"/>
  <c r="K59" i="1"/>
  <c r="M59" i="1"/>
  <c r="L60" i="1"/>
  <c r="K60" i="1"/>
  <c r="M60" i="1"/>
  <c r="L61" i="1"/>
  <c r="K61" i="1"/>
  <c r="M61" i="1"/>
  <c r="L62" i="1"/>
  <c r="K62" i="1"/>
  <c r="M62" i="1"/>
  <c r="L63" i="1"/>
  <c r="K63" i="1"/>
  <c r="M63" i="1"/>
  <c r="L64" i="1"/>
  <c r="K64" i="1"/>
  <c r="M64" i="1"/>
  <c r="L65" i="1"/>
  <c r="K65" i="1"/>
  <c r="M65" i="1"/>
  <c r="L66" i="1"/>
  <c r="K66" i="1"/>
  <c r="M66" i="1"/>
  <c r="L67" i="1"/>
  <c r="K67" i="1"/>
  <c r="M67" i="1"/>
  <c r="L68" i="1"/>
  <c r="K68" i="1"/>
  <c r="M68" i="1"/>
  <c r="L69" i="1"/>
  <c r="K69" i="1"/>
  <c r="M69" i="1"/>
  <c r="L70" i="1"/>
  <c r="K70" i="1"/>
  <c r="M70" i="1"/>
  <c r="L71" i="1"/>
  <c r="K71" i="1"/>
  <c r="M71" i="1"/>
  <c r="L72" i="1"/>
  <c r="K72" i="1"/>
  <c r="M72" i="1"/>
  <c r="L73" i="1"/>
  <c r="K73" i="1"/>
  <c r="M73" i="1"/>
  <c r="L74" i="1"/>
  <c r="K74" i="1"/>
  <c r="M74" i="1"/>
  <c r="L75" i="1"/>
  <c r="K75" i="1"/>
  <c r="M75" i="1"/>
  <c r="L76" i="1"/>
  <c r="K76" i="1"/>
  <c r="M76" i="1"/>
  <c r="L77" i="1"/>
  <c r="K77" i="1"/>
  <c r="M77" i="1"/>
  <c r="L78" i="1"/>
  <c r="K78" i="1"/>
  <c r="M78" i="1"/>
  <c r="L79" i="1"/>
  <c r="K79" i="1"/>
  <c r="M79" i="1"/>
  <c r="L80" i="1"/>
  <c r="K80" i="1"/>
  <c r="M80" i="1"/>
  <c r="L81" i="1"/>
  <c r="K81" i="1"/>
  <c r="M81" i="1"/>
  <c r="L82" i="1"/>
  <c r="K82" i="1"/>
  <c r="M82" i="1"/>
  <c r="L83" i="1"/>
  <c r="K83" i="1"/>
  <c r="M83" i="1"/>
  <c r="L84" i="1"/>
  <c r="K84" i="1"/>
  <c r="M84" i="1"/>
  <c r="L85" i="1"/>
  <c r="K85" i="1"/>
  <c r="M85" i="1"/>
  <c r="L86" i="1"/>
  <c r="K86" i="1"/>
  <c r="M86" i="1"/>
  <c r="L87" i="1"/>
  <c r="K87" i="1"/>
  <c r="M87" i="1"/>
  <c r="L88" i="1"/>
  <c r="K88" i="1"/>
  <c r="M88" i="1"/>
  <c r="L89" i="1"/>
  <c r="K89" i="1"/>
  <c r="M89" i="1"/>
  <c r="L90" i="1"/>
  <c r="K90" i="1"/>
  <c r="M90" i="1"/>
  <c r="L91" i="1"/>
  <c r="K91" i="1"/>
  <c r="M91" i="1"/>
  <c r="L92" i="1"/>
  <c r="K92" i="1"/>
  <c r="M92" i="1"/>
  <c r="L93" i="1"/>
  <c r="K93" i="1"/>
  <c r="M93" i="1"/>
  <c r="L94" i="1"/>
  <c r="K94" i="1"/>
  <c r="M94" i="1"/>
  <c r="L95" i="1"/>
  <c r="K95" i="1"/>
  <c r="M95" i="1"/>
  <c r="L96" i="1"/>
  <c r="K96" i="1"/>
  <c r="M96" i="1"/>
  <c r="L97" i="1"/>
  <c r="K97" i="1"/>
  <c r="M97" i="1"/>
  <c r="L98" i="1"/>
  <c r="K98" i="1"/>
  <c r="M98" i="1"/>
  <c r="L99" i="1"/>
  <c r="K99" i="1"/>
  <c r="M99" i="1"/>
  <c r="L100" i="1"/>
  <c r="K100" i="1"/>
  <c r="M100" i="1"/>
  <c r="L101" i="1"/>
  <c r="K101" i="1"/>
  <c r="M101" i="1"/>
  <c r="L102" i="1"/>
  <c r="K102" i="1"/>
  <c r="M102" i="1"/>
  <c r="L103" i="1"/>
  <c r="K103" i="1"/>
  <c r="M103" i="1"/>
  <c r="L104" i="1"/>
  <c r="K104" i="1"/>
  <c r="M104" i="1"/>
  <c r="L105" i="1"/>
  <c r="K105" i="1"/>
  <c r="M105" i="1"/>
  <c r="L106" i="1"/>
  <c r="K106" i="1"/>
  <c r="M106" i="1"/>
  <c r="L107" i="1"/>
  <c r="K107" i="1"/>
  <c r="M107" i="1"/>
  <c r="L108" i="1"/>
  <c r="K108" i="1"/>
  <c r="M108" i="1"/>
  <c r="L109" i="1"/>
  <c r="K109" i="1"/>
  <c r="M109" i="1"/>
  <c r="L110" i="1"/>
  <c r="K110" i="1"/>
  <c r="M110" i="1"/>
  <c r="L111" i="1"/>
  <c r="K111" i="1"/>
  <c r="M111" i="1"/>
  <c r="L112" i="1"/>
  <c r="K112" i="1"/>
  <c r="M112" i="1"/>
  <c r="L113" i="1"/>
  <c r="K113" i="1"/>
  <c r="M113" i="1"/>
  <c r="L114" i="1"/>
  <c r="K114" i="1"/>
  <c r="M114" i="1"/>
  <c r="L115" i="1"/>
  <c r="K115" i="1"/>
  <c r="M115" i="1"/>
  <c r="L116" i="1"/>
  <c r="K116" i="1"/>
  <c r="M116" i="1"/>
  <c r="L117" i="1"/>
  <c r="K117" i="1"/>
  <c r="M117" i="1"/>
  <c r="L118" i="1"/>
  <c r="K118" i="1"/>
  <c r="M118" i="1"/>
  <c r="L119" i="1"/>
  <c r="K119" i="1"/>
  <c r="M119" i="1"/>
  <c r="L120" i="1"/>
  <c r="K120" i="1"/>
  <c r="M120" i="1"/>
  <c r="L121" i="1"/>
  <c r="K121" i="1"/>
  <c r="M121" i="1"/>
  <c r="L122" i="1"/>
  <c r="K122" i="1"/>
  <c r="M122" i="1"/>
  <c r="L123" i="1"/>
  <c r="K123" i="1"/>
  <c r="M123" i="1"/>
  <c r="L124" i="1"/>
  <c r="K124" i="1"/>
  <c r="M124" i="1"/>
  <c r="L125" i="1"/>
  <c r="K125" i="1"/>
  <c r="M125" i="1"/>
  <c r="L126" i="1"/>
  <c r="K126" i="1"/>
  <c r="M126" i="1"/>
  <c r="L127" i="1"/>
  <c r="K127" i="1"/>
  <c r="M127" i="1"/>
  <c r="L128" i="1"/>
  <c r="K128" i="1"/>
  <c r="M128" i="1"/>
  <c r="L129" i="1"/>
  <c r="K129" i="1"/>
  <c r="M129" i="1"/>
  <c r="L130" i="1"/>
  <c r="K130" i="1"/>
  <c r="M130" i="1"/>
  <c r="L131" i="1"/>
  <c r="K131" i="1"/>
  <c r="M131" i="1"/>
  <c r="L132" i="1"/>
  <c r="K132" i="1"/>
  <c r="M132" i="1"/>
  <c r="L133" i="1"/>
  <c r="K133" i="1"/>
  <c r="M133" i="1"/>
  <c r="L134" i="1"/>
  <c r="K134" i="1"/>
  <c r="M134" i="1"/>
  <c r="L135" i="1"/>
  <c r="K135" i="1"/>
  <c r="M135" i="1"/>
  <c r="L136" i="1"/>
  <c r="K136" i="1"/>
  <c r="M136" i="1"/>
  <c r="L137" i="1"/>
  <c r="K137" i="1"/>
  <c r="M137" i="1"/>
  <c r="L138" i="1"/>
  <c r="K138" i="1"/>
  <c r="M138" i="1"/>
  <c r="L139" i="1"/>
  <c r="K139" i="1"/>
  <c r="M139" i="1"/>
  <c r="L140" i="1"/>
  <c r="K140" i="1"/>
  <c r="M140" i="1"/>
  <c r="L141" i="1"/>
  <c r="K141" i="1"/>
  <c r="M141" i="1"/>
  <c r="L142" i="1"/>
  <c r="K142" i="1"/>
  <c r="M142" i="1"/>
  <c r="L143" i="1"/>
  <c r="K143" i="1"/>
  <c r="M143" i="1"/>
  <c r="L144" i="1"/>
  <c r="K144" i="1"/>
  <c r="M144" i="1"/>
  <c r="L145" i="1"/>
  <c r="K145" i="1"/>
  <c r="M145" i="1"/>
  <c r="L146" i="1"/>
  <c r="K146" i="1"/>
  <c r="M146" i="1"/>
  <c r="L147" i="1"/>
  <c r="K147" i="1"/>
  <c r="M147" i="1"/>
  <c r="L148" i="1"/>
  <c r="K148" i="1"/>
  <c r="M148" i="1"/>
  <c r="L149" i="1"/>
  <c r="K149" i="1"/>
  <c r="M149" i="1"/>
  <c r="L150" i="1"/>
  <c r="K150" i="1"/>
  <c r="M150" i="1"/>
  <c r="L151" i="1"/>
  <c r="K151" i="1"/>
  <c r="M151" i="1"/>
  <c r="L152" i="1"/>
  <c r="K152" i="1"/>
  <c r="M152" i="1"/>
  <c r="L153" i="1"/>
  <c r="K153" i="1"/>
  <c r="M153" i="1"/>
  <c r="L154" i="1"/>
  <c r="K154" i="1"/>
  <c r="M154" i="1"/>
  <c r="L155" i="1"/>
  <c r="K155" i="1"/>
  <c r="M155" i="1"/>
  <c r="L156" i="1"/>
  <c r="K156" i="1"/>
  <c r="M156" i="1"/>
  <c r="L157" i="1"/>
  <c r="K157" i="1"/>
  <c r="M157" i="1"/>
  <c r="L158" i="1"/>
  <c r="K158" i="1"/>
  <c r="M158" i="1"/>
  <c r="L159" i="1"/>
  <c r="K159" i="1"/>
  <c r="M159" i="1"/>
  <c r="L160" i="1"/>
  <c r="K160" i="1"/>
  <c r="M160" i="1"/>
  <c r="L161" i="1"/>
  <c r="K161" i="1"/>
  <c r="M161" i="1"/>
  <c r="L162" i="1"/>
  <c r="K162" i="1"/>
  <c r="M162" i="1"/>
  <c r="L163" i="1"/>
  <c r="K163" i="1"/>
  <c r="M163" i="1"/>
  <c r="L164" i="1"/>
  <c r="K164" i="1"/>
  <c r="M164" i="1"/>
  <c r="L165" i="1"/>
  <c r="K165" i="1"/>
  <c r="M165" i="1"/>
  <c r="L166" i="1"/>
  <c r="K166" i="1"/>
  <c r="M166" i="1"/>
  <c r="L167" i="1"/>
  <c r="K167" i="1"/>
  <c r="M167" i="1"/>
  <c r="L168" i="1"/>
  <c r="K168" i="1"/>
  <c r="M168" i="1"/>
  <c r="L169" i="1"/>
  <c r="K169" i="1"/>
  <c r="M169" i="1"/>
  <c r="L170" i="1"/>
  <c r="K170" i="1"/>
  <c r="M170" i="1"/>
  <c r="L171" i="1"/>
  <c r="K171" i="1"/>
  <c r="M171" i="1"/>
  <c r="L172" i="1"/>
  <c r="K172" i="1"/>
  <c r="M172" i="1"/>
  <c r="L173" i="1"/>
  <c r="K173" i="1"/>
  <c r="M173" i="1"/>
  <c r="L174" i="1"/>
  <c r="K174" i="1"/>
  <c r="M174" i="1"/>
  <c r="L175" i="1"/>
  <c r="K175" i="1"/>
  <c r="M175" i="1"/>
  <c r="L176" i="1"/>
  <c r="K176" i="1"/>
  <c r="M176" i="1"/>
  <c r="L177" i="1"/>
  <c r="K177" i="1"/>
  <c r="M177" i="1"/>
  <c r="L178" i="1"/>
  <c r="K178" i="1"/>
  <c r="M178" i="1"/>
  <c r="L179" i="1"/>
  <c r="K179" i="1"/>
  <c r="M179" i="1"/>
  <c r="L180" i="1"/>
  <c r="K180" i="1"/>
  <c r="M180" i="1"/>
  <c r="L181" i="1"/>
  <c r="K181" i="1"/>
  <c r="M181" i="1"/>
  <c r="L182" i="1"/>
  <c r="K182" i="1"/>
  <c r="M182" i="1"/>
  <c r="L183" i="1"/>
  <c r="K183" i="1"/>
  <c r="M183" i="1"/>
  <c r="L184" i="1"/>
  <c r="K184" i="1"/>
  <c r="M184" i="1"/>
  <c r="L185" i="1"/>
  <c r="K185" i="1"/>
  <c r="M185" i="1"/>
  <c r="L186" i="1"/>
  <c r="K186" i="1"/>
  <c r="M186" i="1"/>
  <c r="L187" i="1"/>
  <c r="K187" i="1"/>
  <c r="M187" i="1"/>
  <c r="L188" i="1"/>
  <c r="K188" i="1"/>
  <c r="M188" i="1"/>
  <c r="L189" i="1"/>
  <c r="K189" i="1"/>
  <c r="M189" i="1"/>
  <c r="L190" i="1"/>
  <c r="K190" i="1"/>
  <c r="M190" i="1"/>
  <c r="L191" i="1"/>
  <c r="K191" i="1"/>
  <c r="M191" i="1"/>
  <c r="L192" i="1"/>
  <c r="K192" i="1"/>
  <c r="M192" i="1"/>
  <c r="L193" i="1"/>
  <c r="K193" i="1"/>
  <c r="M193" i="1"/>
  <c r="L194" i="1"/>
  <c r="K194" i="1"/>
  <c r="M194" i="1"/>
  <c r="L195" i="1"/>
  <c r="K195" i="1"/>
  <c r="M195" i="1"/>
  <c r="L196" i="1"/>
  <c r="K196" i="1"/>
  <c r="M196" i="1"/>
  <c r="L197" i="1"/>
  <c r="K197" i="1"/>
  <c r="M197" i="1"/>
  <c r="L198" i="1"/>
  <c r="K198" i="1"/>
  <c r="M198" i="1"/>
  <c r="L199" i="1"/>
  <c r="K199" i="1"/>
  <c r="M199" i="1"/>
  <c r="L200" i="1"/>
  <c r="K200" i="1"/>
  <c r="M200" i="1"/>
  <c r="L201" i="1"/>
  <c r="K201" i="1"/>
  <c r="M201" i="1"/>
  <c r="L202" i="1"/>
  <c r="K202" i="1"/>
  <c r="M202" i="1"/>
  <c r="L203" i="1"/>
  <c r="K203" i="1"/>
  <c r="M203" i="1"/>
  <c r="L204" i="1"/>
  <c r="K204" i="1"/>
  <c r="M204" i="1"/>
  <c r="L205" i="1"/>
  <c r="K205" i="1"/>
  <c r="M205" i="1"/>
  <c r="L206" i="1"/>
  <c r="K206" i="1"/>
  <c r="M206" i="1"/>
  <c r="L207" i="1"/>
  <c r="K207" i="1"/>
  <c r="M207" i="1"/>
  <c r="L208" i="1"/>
  <c r="K208" i="1"/>
  <c r="M208" i="1"/>
  <c r="L209" i="1"/>
  <c r="K209" i="1"/>
  <c r="M209" i="1"/>
  <c r="L210" i="1"/>
  <c r="K210" i="1"/>
  <c r="M210" i="1"/>
  <c r="L211" i="1"/>
  <c r="K211" i="1"/>
  <c r="M211" i="1"/>
  <c r="L212" i="1"/>
  <c r="K212" i="1"/>
  <c r="M212" i="1"/>
  <c r="L213" i="1"/>
  <c r="K213" i="1"/>
  <c r="M213" i="1"/>
  <c r="L214" i="1"/>
  <c r="K214" i="1"/>
  <c r="M214" i="1"/>
  <c r="L215" i="1"/>
  <c r="K215" i="1"/>
  <c r="M215" i="1"/>
  <c r="L216" i="1"/>
  <c r="K216" i="1"/>
  <c r="M216" i="1"/>
  <c r="L217" i="1"/>
  <c r="K217" i="1"/>
  <c r="M217" i="1"/>
  <c r="L218" i="1"/>
  <c r="K218" i="1"/>
  <c r="M218" i="1"/>
  <c r="L219" i="1"/>
  <c r="K219" i="1"/>
  <c r="M219" i="1"/>
  <c r="L220" i="1"/>
  <c r="K220" i="1"/>
  <c r="M220" i="1"/>
  <c r="L221" i="1"/>
  <c r="K221" i="1"/>
  <c r="M221" i="1"/>
  <c r="L222" i="1"/>
  <c r="K222" i="1"/>
  <c r="M222" i="1"/>
  <c r="L223" i="1"/>
  <c r="K223" i="1"/>
  <c r="M223" i="1"/>
  <c r="L224" i="1"/>
  <c r="K224" i="1"/>
  <c r="M224" i="1"/>
  <c r="L225" i="1"/>
  <c r="K225" i="1"/>
  <c r="M225" i="1"/>
  <c r="L226" i="1"/>
  <c r="K226" i="1"/>
  <c r="M226" i="1"/>
  <c r="L227" i="1"/>
  <c r="K227" i="1"/>
  <c r="M227" i="1"/>
  <c r="L228" i="1"/>
  <c r="K228" i="1"/>
  <c r="M228" i="1"/>
  <c r="L229" i="1"/>
  <c r="K229" i="1"/>
  <c r="M229" i="1"/>
  <c r="L230" i="1"/>
  <c r="K230" i="1"/>
  <c r="M230" i="1"/>
  <c r="L231" i="1"/>
  <c r="K231" i="1"/>
  <c r="M231" i="1"/>
  <c r="L232" i="1"/>
  <c r="K232" i="1"/>
  <c r="M232" i="1"/>
  <c r="L233" i="1"/>
  <c r="K233" i="1"/>
  <c r="M233" i="1"/>
  <c r="L234" i="1"/>
  <c r="K234" i="1"/>
  <c r="M234" i="1"/>
  <c r="L235" i="1"/>
  <c r="K235" i="1"/>
  <c r="M235" i="1"/>
  <c r="L236" i="1"/>
  <c r="K236" i="1"/>
  <c r="M236" i="1"/>
  <c r="L237" i="1"/>
  <c r="K237" i="1"/>
  <c r="M237" i="1"/>
  <c r="L238" i="1"/>
  <c r="K238" i="1"/>
  <c r="M238" i="1"/>
  <c r="L239" i="1"/>
  <c r="K239" i="1"/>
  <c r="M239" i="1"/>
  <c r="L240" i="1"/>
  <c r="K240" i="1"/>
  <c r="M240" i="1"/>
  <c r="L241" i="1"/>
  <c r="K241" i="1"/>
  <c r="M241" i="1"/>
  <c r="L242" i="1"/>
  <c r="K242" i="1"/>
  <c r="M242" i="1"/>
  <c r="L243" i="1"/>
  <c r="K243" i="1"/>
  <c r="M243" i="1"/>
  <c r="L244" i="1"/>
  <c r="K244" i="1"/>
  <c r="M244" i="1"/>
  <c r="L245" i="1"/>
  <c r="K245" i="1"/>
  <c r="M245" i="1"/>
  <c r="L246" i="1"/>
  <c r="K246" i="1"/>
  <c r="M246" i="1"/>
  <c r="L247" i="1"/>
  <c r="K247" i="1"/>
  <c r="M247" i="1"/>
  <c r="L248" i="1"/>
  <c r="K248" i="1"/>
  <c r="M248" i="1"/>
  <c r="L249" i="1"/>
  <c r="K249" i="1"/>
  <c r="M249" i="1"/>
  <c r="L250" i="1"/>
  <c r="K250" i="1"/>
  <c r="M250" i="1"/>
  <c r="L251" i="1"/>
  <c r="K251" i="1"/>
  <c r="M251" i="1"/>
  <c r="L252" i="1"/>
  <c r="K252" i="1"/>
  <c r="M252" i="1"/>
  <c r="L253" i="1"/>
  <c r="K253" i="1"/>
  <c r="M253" i="1"/>
  <c r="L254" i="1"/>
  <c r="K254" i="1"/>
  <c r="M254" i="1"/>
  <c r="L255" i="1"/>
  <c r="K255" i="1"/>
  <c r="M255" i="1"/>
  <c r="L256" i="1"/>
  <c r="K256" i="1"/>
  <c r="M256" i="1"/>
  <c r="L257" i="1"/>
  <c r="K257" i="1"/>
  <c r="M257" i="1"/>
  <c r="L258" i="1"/>
  <c r="K258" i="1"/>
  <c r="M258" i="1"/>
  <c r="L259" i="1"/>
  <c r="K259" i="1"/>
  <c r="M259" i="1"/>
  <c r="L260" i="1"/>
  <c r="K260" i="1"/>
  <c r="M260" i="1"/>
  <c r="L261" i="1"/>
  <c r="K261" i="1"/>
  <c r="M261" i="1"/>
  <c r="L4" i="1"/>
  <c r="K4" i="1"/>
  <c r="M4" i="1"/>
  <c r="L9" i="1"/>
</calcChain>
</file>

<file path=xl/sharedStrings.xml><?xml version="1.0" encoding="utf-8"?>
<sst xmlns="http://schemas.openxmlformats.org/spreadsheetml/2006/main" count="530" uniqueCount="460">
  <si>
    <t>0.00</t>
  </si>
  <si>
    <t>22010</t>
  </si>
  <si>
    <t>I&amp;d p-spine c/t/cerv-thor</t>
  </si>
  <si>
    <t>22015</t>
  </si>
  <si>
    <t>I&amp;d abscess p-spine l/s/ls</t>
  </si>
  <si>
    <t>22100</t>
  </si>
  <si>
    <t>Remove part of neck vertebra</t>
  </si>
  <si>
    <t>22101</t>
  </si>
  <si>
    <t>Remove part thorax vertebra</t>
  </si>
  <si>
    <t>22102</t>
  </si>
  <si>
    <t>Remove part lumbar vertebra</t>
  </si>
  <si>
    <t>22103</t>
  </si>
  <si>
    <t>Remove extra spine segment</t>
  </si>
  <si>
    <t>22110</t>
  </si>
  <si>
    <t>22112</t>
  </si>
  <si>
    <t>22114</t>
  </si>
  <si>
    <t>22116</t>
  </si>
  <si>
    <t>22206</t>
  </si>
  <si>
    <t>Incis spine 3 column thorac</t>
  </si>
  <si>
    <t>22207</t>
  </si>
  <si>
    <t>Incis spine 3 column lumbar</t>
  </si>
  <si>
    <t>22208</t>
  </si>
  <si>
    <t>Incis spine 3 column adl seg</t>
  </si>
  <si>
    <t>22210</t>
  </si>
  <si>
    <t>Incis 1 vertebral seg cerv</t>
  </si>
  <si>
    <t>22212</t>
  </si>
  <si>
    <t>Incis 1 vertebral seg thorac</t>
  </si>
  <si>
    <t>22214</t>
  </si>
  <si>
    <t>Incis 1 vertebral seg lumbar</t>
  </si>
  <si>
    <t>22216</t>
  </si>
  <si>
    <t>Incis addl spine segment</t>
  </si>
  <si>
    <t>22220</t>
  </si>
  <si>
    <t>Incis w/discectomy cervical</t>
  </si>
  <si>
    <t>22222</t>
  </si>
  <si>
    <t>Incis w/discectomy thoracic</t>
  </si>
  <si>
    <t>22224</t>
  </si>
  <si>
    <t>Incis w/discectomy lumbar</t>
  </si>
  <si>
    <t>22226</t>
  </si>
  <si>
    <t>Revise extra spine segment</t>
  </si>
  <si>
    <t>22310</t>
  </si>
  <si>
    <t>Closed tx vert fx w/o manj</t>
  </si>
  <si>
    <t>22315</t>
  </si>
  <si>
    <t>Closed tx vert fx w/manj</t>
  </si>
  <si>
    <t>22318</t>
  </si>
  <si>
    <t>Treat odontoid fx w/o graft</t>
  </si>
  <si>
    <t>22319</t>
  </si>
  <si>
    <t>Treat odontoid fx w/graft</t>
  </si>
  <si>
    <t>22325</t>
  </si>
  <si>
    <t>Treat spine fracture</t>
  </si>
  <si>
    <t>22326</t>
  </si>
  <si>
    <t>Treat neck spine fracture</t>
  </si>
  <si>
    <t>22327</t>
  </si>
  <si>
    <t>Treat thorax spine fracture</t>
  </si>
  <si>
    <t>22328</t>
  </si>
  <si>
    <t>Treat each add spine fx</t>
  </si>
  <si>
    <t>22505</t>
  </si>
  <si>
    <t>Manipulation of spine</t>
  </si>
  <si>
    <t>22510</t>
  </si>
  <si>
    <t>Perq cervicothoracic inject</t>
  </si>
  <si>
    <t>22511</t>
  </si>
  <si>
    <t>Perq lumbosacral injection</t>
  </si>
  <si>
    <t>22512</t>
  </si>
  <si>
    <t>Vertebroplasty addl inject</t>
  </si>
  <si>
    <t>22513</t>
  </si>
  <si>
    <t>Perq vertebral augmentation</t>
  </si>
  <si>
    <t>22514</t>
  </si>
  <si>
    <t>22515</t>
  </si>
  <si>
    <t>22526</t>
  </si>
  <si>
    <t>Idet single level</t>
  </si>
  <si>
    <t>22527</t>
  </si>
  <si>
    <t>Idet 1 or more levels</t>
  </si>
  <si>
    <t>22532</t>
  </si>
  <si>
    <t>Lat thorax spine fusion</t>
  </si>
  <si>
    <t>22533</t>
  </si>
  <si>
    <t>Lat lumbar spine fusion</t>
  </si>
  <si>
    <t>22534</t>
  </si>
  <si>
    <t>Lat thor/lumb addl seg</t>
  </si>
  <si>
    <t>22548</t>
  </si>
  <si>
    <t>Neck spine fusion</t>
  </si>
  <si>
    <t>22551</t>
  </si>
  <si>
    <t>Neck spine fuse&amp;remov bel c2</t>
  </si>
  <si>
    <t>22552</t>
  </si>
  <si>
    <t>Addl neck spine fusion</t>
  </si>
  <si>
    <t>22554</t>
  </si>
  <si>
    <t>22556</t>
  </si>
  <si>
    <t>Thorax spine fusion</t>
  </si>
  <si>
    <t>22558</t>
  </si>
  <si>
    <t>Lumbar spine fusion</t>
  </si>
  <si>
    <t>22585</t>
  </si>
  <si>
    <t>Additional spinal fusion</t>
  </si>
  <si>
    <t>22586</t>
  </si>
  <si>
    <t>Prescrl fuse w/ instr l5-s1</t>
  </si>
  <si>
    <t>22590</t>
  </si>
  <si>
    <t>Spine &amp; skull spinal fusion</t>
  </si>
  <si>
    <t>22595</t>
  </si>
  <si>
    <t>Neck spinal fusion</t>
  </si>
  <si>
    <t>22600</t>
  </si>
  <si>
    <t>22610</t>
  </si>
  <si>
    <t>22612</t>
  </si>
  <si>
    <t>22614</t>
  </si>
  <si>
    <t>Spine fusion extra segment</t>
  </si>
  <si>
    <t>22630</t>
  </si>
  <si>
    <t>22632</t>
  </si>
  <si>
    <t>22633</t>
  </si>
  <si>
    <t>Lumbar spine fusion combined</t>
  </si>
  <si>
    <t>22634</t>
  </si>
  <si>
    <t>22800</t>
  </si>
  <si>
    <t>Post fusion &lt;/6 vert seg</t>
  </si>
  <si>
    <t>22802</t>
  </si>
  <si>
    <t>Post fusion 7-12 vert seg</t>
  </si>
  <si>
    <t>22804</t>
  </si>
  <si>
    <t>Post fusion 13/&gt; vert seg</t>
  </si>
  <si>
    <t>22808</t>
  </si>
  <si>
    <t>Ant fusion 2-3 vert seg</t>
  </si>
  <si>
    <t>22810</t>
  </si>
  <si>
    <t>Ant fusion 4-7 vert seg</t>
  </si>
  <si>
    <t>22812</t>
  </si>
  <si>
    <t>Ant fusion 8/&gt; vert seg</t>
  </si>
  <si>
    <t>22818</t>
  </si>
  <si>
    <t>Kyphectomy 1-2 segments</t>
  </si>
  <si>
    <t>22819</t>
  </si>
  <si>
    <t>Kyphectomy 3 or more</t>
  </si>
  <si>
    <t>22830</t>
  </si>
  <si>
    <t>Exploration of spinal fusion</t>
  </si>
  <si>
    <t>22840</t>
  </si>
  <si>
    <t>Insert spine fixation device</t>
  </si>
  <si>
    <t>22841</t>
  </si>
  <si>
    <t>22842</t>
  </si>
  <si>
    <t>22843</t>
  </si>
  <si>
    <t>22844</t>
  </si>
  <si>
    <t>22845</t>
  </si>
  <si>
    <t>22846</t>
  </si>
  <si>
    <t>22847</t>
  </si>
  <si>
    <t>22848</t>
  </si>
  <si>
    <t>Insert pelv fixation device</t>
  </si>
  <si>
    <t>22849</t>
  </si>
  <si>
    <t>Reinsert spinal fixation</t>
  </si>
  <si>
    <t>22850</t>
  </si>
  <si>
    <t>Remove spine fixation device</t>
  </si>
  <si>
    <t>22852</t>
  </si>
  <si>
    <t>22855</t>
  </si>
  <si>
    <t>22856</t>
  </si>
  <si>
    <t>Cerv artific diskectomy</t>
  </si>
  <si>
    <t>22857</t>
  </si>
  <si>
    <t>Lumbar artif diskectomy</t>
  </si>
  <si>
    <t>22858</t>
  </si>
  <si>
    <t>Second level cer diskectomy</t>
  </si>
  <si>
    <t>22861</t>
  </si>
  <si>
    <t>Revise cerv artific disc</t>
  </si>
  <si>
    <t>22862</t>
  </si>
  <si>
    <t>Revise lumbar artif disc</t>
  </si>
  <si>
    <t>22864</t>
  </si>
  <si>
    <t>Remove cerv artif disc</t>
  </si>
  <si>
    <t>22865</t>
  </si>
  <si>
    <t>Remove lumb artif disc</t>
  </si>
  <si>
    <t>22899</t>
  </si>
  <si>
    <t>Spine surgery procedure</t>
  </si>
  <si>
    <t>27279</t>
  </si>
  <si>
    <t>Arthrodesis sacroiliac joint</t>
  </si>
  <si>
    <t>27280</t>
  </si>
  <si>
    <t>Fusion of sacroiliac joint</t>
  </si>
  <si>
    <t>62287</t>
  </si>
  <si>
    <t>Percutaneous diskectomy</t>
  </si>
  <si>
    <t>62290</t>
  </si>
  <si>
    <t>Inject for spine disk x-ray</t>
  </si>
  <si>
    <t>62291</t>
  </si>
  <si>
    <t>62292</t>
  </si>
  <si>
    <t>Injection into disk lesion</t>
  </si>
  <si>
    <t>62294</t>
  </si>
  <si>
    <t>Injection into spinal artery</t>
  </si>
  <si>
    <t>62302</t>
  </si>
  <si>
    <t>Myelography lumbar injection</t>
  </si>
  <si>
    <t>62303</t>
  </si>
  <si>
    <t>62304</t>
  </si>
  <si>
    <t>62305</t>
  </si>
  <si>
    <t>62350</t>
  </si>
  <si>
    <t>Implant spinal canal cath</t>
  </si>
  <si>
    <t>62351</t>
  </si>
  <si>
    <t>62355</t>
  </si>
  <si>
    <t>Remove spinal canal catheter</t>
  </si>
  <si>
    <t>62360</t>
  </si>
  <si>
    <t>Insert spine infusion device</t>
  </si>
  <si>
    <t>62361</t>
  </si>
  <si>
    <t>Implant spine infusion pump</t>
  </si>
  <si>
    <t>62362</t>
  </si>
  <si>
    <t>62365</t>
  </si>
  <si>
    <t>Remove spine infusion device</t>
  </si>
  <si>
    <t>62367</t>
  </si>
  <si>
    <t>Analyze spine infus pump</t>
  </si>
  <si>
    <t>62368</t>
  </si>
  <si>
    <t>Analyze sp inf pump w/reprog</t>
  </si>
  <si>
    <t>62369</t>
  </si>
  <si>
    <t>Anal sp inf pmp w/reprg&amp;fill</t>
  </si>
  <si>
    <t>62370</t>
  </si>
  <si>
    <t>Anl sp inf pmp w/mdreprg&amp;fil</t>
  </si>
  <si>
    <t>63001</t>
  </si>
  <si>
    <t>Remove spine lamina 1/2 crvl</t>
  </si>
  <si>
    <t>63003</t>
  </si>
  <si>
    <t>Remove spine lamina 1/2 thrc</t>
  </si>
  <si>
    <t>63005</t>
  </si>
  <si>
    <t>Remove spine lamina 1/2 lmbr</t>
  </si>
  <si>
    <t>63011</t>
  </si>
  <si>
    <t>Remove spine lamina 1/2 scrl</t>
  </si>
  <si>
    <t>63012</t>
  </si>
  <si>
    <t>Remove lamina/facets lumbar</t>
  </si>
  <si>
    <t>63015</t>
  </si>
  <si>
    <t>Remove spine lamina &gt;2 crvcl</t>
  </si>
  <si>
    <t>63016</t>
  </si>
  <si>
    <t>Remove spine lamina &gt;2 thrc</t>
  </si>
  <si>
    <t>63017</t>
  </si>
  <si>
    <t>Remove spine lamina &gt;2 lmbr</t>
  </si>
  <si>
    <t>63020</t>
  </si>
  <si>
    <t>Neck spine disk surgery</t>
  </si>
  <si>
    <t>63030</t>
  </si>
  <si>
    <t>Low back disk surgery</t>
  </si>
  <si>
    <t>63035</t>
  </si>
  <si>
    <t>Spinal disk surgery add-on</t>
  </si>
  <si>
    <t>63040</t>
  </si>
  <si>
    <t>Laminotomy single cervical</t>
  </si>
  <si>
    <t>63042</t>
  </si>
  <si>
    <t>Laminotomy single lumbar</t>
  </si>
  <si>
    <t>63043</t>
  </si>
  <si>
    <t>Laminotomy addl cervical</t>
  </si>
  <si>
    <t>63044</t>
  </si>
  <si>
    <t>Laminotomy addl lumbar</t>
  </si>
  <si>
    <t>63045</t>
  </si>
  <si>
    <t>Remove spine lamina 1 crvl</t>
  </si>
  <si>
    <t>63046</t>
  </si>
  <si>
    <t>Remove spine lamina 1 thrc</t>
  </si>
  <si>
    <t>63047</t>
  </si>
  <si>
    <t>Remove spine lamina 1 lmbr</t>
  </si>
  <si>
    <t>63048</t>
  </si>
  <si>
    <t>Remove spinal lamina add-on</t>
  </si>
  <si>
    <t>63050</t>
  </si>
  <si>
    <t>Cervical laminoplsty 2/&gt; seg</t>
  </si>
  <si>
    <t>63051</t>
  </si>
  <si>
    <t>C-laminoplasty w/graft/plate</t>
  </si>
  <si>
    <t>63055</t>
  </si>
  <si>
    <t>Decompress spinal cord thrc</t>
  </si>
  <si>
    <t>63056</t>
  </si>
  <si>
    <t>Decompress spinal cord lmbr</t>
  </si>
  <si>
    <t>63057</t>
  </si>
  <si>
    <t>Decompress spine cord add-on</t>
  </si>
  <si>
    <t>63064</t>
  </si>
  <si>
    <t>63066</t>
  </si>
  <si>
    <t>63075</t>
  </si>
  <si>
    <t>63076</t>
  </si>
  <si>
    <t>63077</t>
  </si>
  <si>
    <t>Spine disk surgery thorax</t>
  </si>
  <si>
    <t>63078</t>
  </si>
  <si>
    <t>63081</t>
  </si>
  <si>
    <t>Remove vert body dcmprn crvl</t>
  </si>
  <si>
    <t>63082</t>
  </si>
  <si>
    <t>Remove vertebral body add-on</t>
  </si>
  <si>
    <t>63085</t>
  </si>
  <si>
    <t>Remove vert body dcmprn thrc</t>
  </si>
  <si>
    <t>63086</t>
  </si>
  <si>
    <t>63087</t>
  </si>
  <si>
    <t>Remov vertbr dcmprn thrclmbr</t>
  </si>
  <si>
    <t>63088</t>
  </si>
  <si>
    <t>63090</t>
  </si>
  <si>
    <t>Remove vert body dcmprn lmbr</t>
  </si>
  <si>
    <t>63091</t>
  </si>
  <si>
    <t>63101</t>
  </si>
  <si>
    <t>63102</t>
  </si>
  <si>
    <t>63103</t>
  </si>
  <si>
    <t>63170</t>
  </si>
  <si>
    <t>Incise spinal cord tract(s)</t>
  </si>
  <si>
    <t>63172</t>
  </si>
  <si>
    <t>Drainage of spinal cyst</t>
  </si>
  <si>
    <t>63173</t>
  </si>
  <si>
    <t>63180</t>
  </si>
  <si>
    <t>Revise spinal cord ligaments</t>
  </si>
  <si>
    <t>63182</t>
  </si>
  <si>
    <t>63185</t>
  </si>
  <si>
    <t>Incise spine nrv half segmnt</t>
  </si>
  <si>
    <t>63190</t>
  </si>
  <si>
    <t>Incise spine nrv &gt;2 segmnts</t>
  </si>
  <si>
    <t>63191</t>
  </si>
  <si>
    <t>Incise spine accessory nerve</t>
  </si>
  <si>
    <t>63194</t>
  </si>
  <si>
    <t>Incise spine &amp; cord cervical</t>
  </si>
  <si>
    <t>63195</t>
  </si>
  <si>
    <t>Incise spine &amp; cord thoracic</t>
  </si>
  <si>
    <t>63196</t>
  </si>
  <si>
    <t>Incise spine&amp;cord 2 trx crvl</t>
  </si>
  <si>
    <t>63197</t>
  </si>
  <si>
    <t>Incise spine&amp;cord 2 trx thrc</t>
  </si>
  <si>
    <t>63198</t>
  </si>
  <si>
    <t>Incise spin&amp;cord 2 stgs crvl</t>
  </si>
  <si>
    <t>63199</t>
  </si>
  <si>
    <t>Incise spin&amp;cord 2 stgs thrc</t>
  </si>
  <si>
    <t>63200</t>
  </si>
  <si>
    <t>Release spinal cord lumbar</t>
  </si>
  <si>
    <t>63250</t>
  </si>
  <si>
    <t>Revise spinal cord vsls crvl</t>
  </si>
  <si>
    <t>63251</t>
  </si>
  <si>
    <t>Revise spinal cord vsls thrc</t>
  </si>
  <si>
    <t>63252</t>
  </si>
  <si>
    <t>Revise spine cord vsl thrlmb</t>
  </si>
  <si>
    <t>63265</t>
  </si>
  <si>
    <t>Excise intraspinl lesion crv</t>
  </si>
  <si>
    <t>63266</t>
  </si>
  <si>
    <t>Excise intrspinl lesion thrc</t>
  </si>
  <si>
    <t>63267</t>
  </si>
  <si>
    <t>Excise intrspinl lesion lmbr</t>
  </si>
  <si>
    <t>63268</t>
  </si>
  <si>
    <t>Excise intrspinl lesion scrl</t>
  </si>
  <si>
    <t>63270</t>
  </si>
  <si>
    <t>Excise intrspinl lesion crvl</t>
  </si>
  <si>
    <t>63271</t>
  </si>
  <si>
    <t>63272</t>
  </si>
  <si>
    <t>63273</t>
  </si>
  <si>
    <t>63275</t>
  </si>
  <si>
    <t>Bx/exc xdrl spine lesn crvl</t>
  </si>
  <si>
    <t>63276</t>
  </si>
  <si>
    <t>Bx/exc xdrl spine lesn thrc</t>
  </si>
  <si>
    <t>63277</t>
  </si>
  <si>
    <t>Bx/exc xdrl spine lesn lmbr</t>
  </si>
  <si>
    <t>63278</t>
  </si>
  <si>
    <t>Bx/exc xdrl spine lesn scrl</t>
  </si>
  <si>
    <t>63280</t>
  </si>
  <si>
    <t>Bx/exc idrl spine lesn crvl</t>
  </si>
  <si>
    <t>63281</t>
  </si>
  <si>
    <t>Bx/exc idrl spine lesn thrc</t>
  </si>
  <si>
    <t>63282</t>
  </si>
  <si>
    <t>Bx/exc idrl spine lesn lmbr</t>
  </si>
  <si>
    <t>63283</t>
  </si>
  <si>
    <t>Bx/exc idrl spine lesn scrl</t>
  </si>
  <si>
    <t>63285</t>
  </si>
  <si>
    <t>Bx/exc idrl imed lesn cervl</t>
  </si>
  <si>
    <t>63286</t>
  </si>
  <si>
    <t>Bx/exc idrl imed lesn thrc</t>
  </si>
  <si>
    <t>63287</t>
  </si>
  <si>
    <t>Bx/exc idrl imed lesn thrlmb</t>
  </si>
  <si>
    <t>63290</t>
  </si>
  <si>
    <t>Bx/exc xdrl/idrl lsn any lvl</t>
  </si>
  <si>
    <t>63295</t>
  </si>
  <si>
    <t>Repair laminectomy defect</t>
  </si>
  <si>
    <t>63300</t>
  </si>
  <si>
    <t>Remove vert xdrl body crvcl</t>
  </si>
  <si>
    <t>63301</t>
  </si>
  <si>
    <t>Remove vert xdrl body thrc</t>
  </si>
  <si>
    <t>63302</t>
  </si>
  <si>
    <t>Remove vert xdrl body thrlmb</t>
  </si>
  <si>
    <t>63303</t>
  </si>
  <si>
    <t>Remov vert xdrl bdy lmbr/sac</t>
  </si>
  <si>
    <t>63304</t>
  </si>
  <si>
    <t>Remove vert idrl body crvcl</t>
  </si>
  <si>
    <t>63305</t>
  </si>
  <si>
    <t>Remove vert idrl body thrc</t>
  </si>
  <si>
    <t>63306</t>
  </si>
  <si>
    <t>Remov vert idrl bdy thrclmbr</t>
  </si>
  <si>
    <t>63307</t>
  </si>
  <si>
    <t>Remov vert idrl bdy lmbr/sac</t>
  </si>
  <si>
    <t>63308</t>
  </si>
  <si>
    <t>Description</t>
  </si>
  <si>
    <t>CPT Code/
HCPCS</t>
  </si>
  <si>
    <t>Insj stablj dev w/dcmprn</t>
  </si>
  <si>
    <t>Insj stablj dev w/o dcmprn</t>
  </si>
  <si>
    <t>Insj biomechanical device</t>
  </si>
  <si>
    <t>62263</t>
  </si>
  <si>
    <t>62264</t>
  </si>
  <si>
    <t>62267</t>
  </si>
  <si>
    <t>62268</t>
  </si>
  <si>
    <t>62269</t>
  </si>
  <si>
    <t>62270</t>
  </si>
  <si>
    <t>62272</t>
  </si>
  <si>
    <t>62273</t>
  </si>
  <si>
    <t>62280</t>
  </si>
  <si>
    <t>62281</t>
  </si>
  <si>
    <t>62282</t>
  </si>
  <si>
    <t>62284</t>
  </si>
  <si>
    <t>Epidural lysis mult sessions</t>
  </si>
  <si>
    <t>Epidural lysis on single day</t>
  </si>
  <si>
    <t>Interdiscal perq aspir dx</t>
  </si>
  <si>
    <t>Drain spinal cord cyst</t>
  </si>
  <si>
    <t>Needle biopsy spinal cord</t>
  </si>
  <si>
    <t>Spinal fluid tap diagnostic</t>
  </si>
  <si>
    <t>Drain cerebro spinal fluid</t>
  </si>
  <si>
    <t>Inject epidural patch</t>
  </si>
  <si>
    <t>Treat spinal cord lesion</t>
  </si>
  <si>
    <t>Treat spinal canal lesion</t>
  </si>
  <si>
    <t>Injection for myelogram</t>
  </si>
  <si>
    <t>Njx interlaminar crv/thrc</t>
  </si>
  <si>
    <t>Njx interlaminar lmbr/sac</t>
  </si>
  <si>
    <t>Ndsc dcmprn 1 ntrspc lumbar</t>
  </si>
  <si>
    <t>63600</t>
  </si>
  <si>
    <t>63610</t>
  </si>
  <si>
    <t>63615</t>
  </si>
  <si>
    <t>63620</t>
  </si>
  <si>
    <t>63621</t>
  </si>
  <si>
    <t>63650</t>
  </si>
  <si>
    <t>63655</t>
  </si>
  <si>
    <t>63661</t>
  </si>
  <si>
    <t>63662</t>
  </si>
  <si>
    <t>63663</t>
  </si>
  <si>
    <t>63664</t>
  </si>
  <si>
    <t>63685</t>
  </si>
  <si>
    <t>63688</t>
  </si>
  <si>
    <t>63700</t>
  </si>
  <si>
    <t>63702</t>
  </si>
  <si>
    <t>63704</t>
  </si>
  <si>
    <t>63706</t>
  </si>
  <si>
    <t>63707</t>
  </si>
  <si>
    <t>63709</t>
  </si>
  <si>
    <t>63710</t>
  </si>
  <si>
    <t>63740</t>
  </si>
  <si>
    <t>63741</t>
  </si>
  <si>
    <t>63744</t>
  </si>
  <si>
    <t>63746</t>
  </si>
  <si>
    <t>Remove spinal cord lesion</t>
  </si>
  <si>
    <t>Stimulation of spinal cord</t>
  </si>
  <si>
    <t>Remove lesion of spinal cord</t>
  </si>
  <si>
    <t>Srs spinal lesion</t>
  </si>
  <si>
    <t>Srs spinal lesion addl</t>
  </si>
  <si>
    <t>Implant neuroelectrodes</t>
  </si>
  <si>
    <t>Remove spine eltrd perq aray</t>
  </si>
  <si>
    <t>Remove spine eltrd plate</t>
  </si>
  <si>
    <t>Revise spine eltrd perq aray</t>
  </si>
  <si>
    <t>Revise spine eltrd plate</t>
  </si>
  <si>
    <t>Insrt/redo spine n generator</t>
  </si>
  <si>
    <t>Revise/remove neuroreceiver</t>
  </si>
  <si>
    <t>Repair of spinal herniation</t>
  </si>
  <si>
    <t>Repair spinal fluid leakage</t>
  </si>
  <si>
    <t>Graft repair of spine defect</t>
  </si>
  <si>
    <t>Install spinal shunt</t>
  </si>
  <si>
    <t>Revision of spinal shunt</t>
  </si>
  <si>
    <t>Removal of spinal shunt</t>
  </si>
  <si>
    <t>Reimbursement = [(Work RVU x GPCI) + (Facility Practice Expense RVU x GPCI) + (Malpractice RVU x GPCI)] x Conversion Factor</t>
  </si>
  <si>
    <r>
      <rPr>
        <vertAlign val="superscript"/>
        <sz val="11"/>
        <rFont val="Calibri"/>
        <scheme val="minor"/>
      </rPr>
      <t xml:space="preserve">1 </t>
    </r>
    <r>
      <rPr>
        <sz val="11"/>
        <rFont val="Calibri"/>
        <scheme val="minor"/>
      </rPr>
      <t>Total Facility RVU = Work RVU + Facility Practice Expense RVU + Malpractice RVU</t>
    </r>
  </si>
  <si>
    <t xml:space="preserve">Please note that the reimbursement amounts contained in this spreadsheet are not calculated using the geographic practice cost indices (GPCI), so your reimburement will be slightly different than the amounts listed based on the geographic location of your practice. </t>
  </si>
  <si>
    <t>New Code</t>
  </si>
  <si>
    <t>CPT codes and descriptions are copyright of the American Medical Association. All Rights Reserved.</t>
  </si>
  <si>
    <t>2017 Final Work RVU</t>
  </si>
  <si>
    <t>2017 Final Facility Practice Expense RVU</t>
  </si>
  <si>
    <t>2017 Final Mal-practice RVU</t>
  </si>
  <si>
    <r>
      <rPr>
        <vertAlign val="superscript"/>
        <sz val="11"/>
        <color theme="1"/>
        <rFont val="Calibri"/>
        <scheme val="minor"/>
      </rPr>
      <t>2</t>
    </r>
    <r>
      <rPr>
        <sz val="11"/>
        <color theme="1"/>
        <rFont val="Calibri"/>
        <family val="2"/>
        <scheme val="minor"/>
      </rPr>
      <t xml:space="preserve"> 2017 Final Reimbursement is calculated using a conversion factor of $35.8887</t>
    </r>
  </si>
  <si>
    <r>
      <t>2017 Final Total Facility RVU</t>
    </r>
    <r>
      <rPr>
        <b/>
        <vertAlign val="superscript"/>
        <sz val="9"/>
        <rFont val="Arial"/>
      </rPr>
      <t>1</t>
    </r>
  </si>
  <si>
    <r>
      <t>2017 Final Reimburse-ment</t>
    </r>
    <r>
      <rPr>
        <b/>
        <vertAlign val="superscript"/>
        <sz val="9"/>
        <rFont val="Arial"/>
      </rPr>
      <t>2</t>
    </r>
  </si>
  <si>
    <t>20930</t>
  </si>
  <si>
    <t>20931</t>
  </si>
  <si>
    <t>20936</t>
  </si>
  <si>
    <t>20937</t>
  </si>
  <si>
    <t>20938</t>
  </si>
  <si>
    <t>Bone marrow aspir bone grfg</t>
  </si>
  <si>
    <t>Sp bone algrft morsel add-on</t>
  </si>
  <si>
    <t>Sp bone algrft struct add-on</t>
  </si>
  <si>
    <t>Sp bone agrft local add-on</t>
  </si>
  <si>
    <t>Sp bone agrft morsel add-on</t>
  </si>
  <si>
    <t>Sp bone agrft struct add-on</t>
  </si>
  <si>
    <t>2018 Final Work RVU</t>
  </si>
  <si>
    <t>2018 Final Facility Practice Expense RVU</t>
  </si>
  <si>
    <t>2018 Final Mal-practice RVU</t>
  </si>
  <si>
    <r>
      <t>2018 Final Total Facility RVU</t>
    </r>
    <r>
      <rPr>
        <b/>
        <vertAlign val="superscript"/>
        <sz val="9"/>
        <rFont val="Arial"/>
      </rPr>
      <t>1</t>
    </r>
  </si>
  <si>
    <t>Difference in Reimburse-ment from Final 2017 to Final 2018</t>
  </si>
  <si>
    <t>20939</t>
  </si>
  <si>
    <t>Comparison of Relative Value Units and Reimbursements for Spine Procedures - 2017 Final Physician Fee Schedule Rule vs. 2018 Final Physician Fee Schedule Rule</t>
  </si>
  <si>
    <r>
      <rPr>
        <vertAlign val="superscript"/>
        <sz val="11"/>
        <color theme="1"/>
        <rFont val="Calibri"/>
        <scheme val="minor"/>
      </rPr>
      <t>3</t>
    </r>
    <r>
      <rPr>
        <sz val="11"/>
        <color theme="1"/>
        <rFont val="Calibri"/>
        <family val="2"/>
        <scheme val="minor"/>
      </rPr>
      <t xml:space="preserve"> 2018 Final Reimbursement is calclulated using a conversion factor of $35.9996</t>
    </r>
  </si>
  <si>
    <r>
      <t>2018 Final Reimburse-ment</t>
    </r>
    <r>
      <rPr>
        <b/>
        <vertAlign val="superscript"/>
        <sz val="9"/>
        <rFont val="Arial"/>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</si>
</sst>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00;[Red]\-&quot;$&quot;0.00"/>
  </numFmts>
  <fonts count="15" x14ac:knownFonts="1">
    <font>
      <sz val="11"/>
      <color theme="1"/>
      <name val="Calibri"/>
      <family val="2"/>
      <scheme val="minor"/>
    </font>
    <font>
      <sz val="11"/>
      <color rgb="FF000000"/>
      <name val="Calibri"/>
    </font>
    <font>
      <sz val="10"/>
      <name val="MS Sans Serif"/>
      <family val="2"/>
    </font>
    <font>
      <u/>
      <sz val="11"/>
      <color theme="10"/>
      <name val="Calibri"/>
      <family val="2"/>
      <scheme val="minor"/>
    </font>
    <font>
      <u/>
      <sz val="11"/>
      <color theme="11"/>
      <name val="Calibri"/>
      <family val="2"/>
      <scheme val="minor"/>
    </font>
    <font>
      <b/>
      <sz val="14"/>
      <color theme="1"/>
      <name val="Calibri"/>
      <scheme val="minor"/>
    </font>
    <font>
      <b/>
      <sz val="9"/>
      <name val="Arial"/>
    </font>
    <font>
      <b/>
      <vertAlign val="superscript"/>
      <sz val="9"/>
      <name val="Arial"/>
    </font>
    <font>
      <vertAlign val="superscript"/>
      <sz val="11"/>
      <color theme="1"/>
      <name val="Calibri"/>
      <scheme val="minor"/>
    </font>
    <font>
      <sz val="11"/>
      <name val="Calibri"/>
      <scheme val="minor"/>
    </font>
    <font>
      <vertAlign val="superscript"/>
      <sz val="11"/>
      <name val="Calibri"/>
      <scheme val="minor"/>
    </font>
    <font>
      <sz val="11"/>
      <color rgb="FFFF0000"/>
      <name val="Calibri"/>
    </font>
    <font>
      <sz val="11"/>
      <name val="Calibri"/>
    </font>
    <font>
      <b/>
      <i/>
      <sz val="9"/>
      <color theme="1"/>
      <name val="Arial"/>
      <family val="2"/>
    </font>
    <font>
      <sz val="8"/>
      <name val="Calibri"/>
      <family val="2"/>
      <scheme val="minor"/>
    </font>
  </fonts>
  <fills count="4">
    <fill>
      <patternFill patternType="none"/>
    </fill>
    <fill>
      <patternFill patternType="gray125"/>
    </fill>
    <fill>
      <patternFill patternType="none">
        <fgColor rgb="FF000000"/>
        <bgColor rgb="FFFFFFFF"/>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s>
  <cellStyleXfs count="174">
    <xf numFmtId="0" fontId="0" fillId="0" borderId="0"/>
    <xf numFmtId="0" fontId="2" fillId="2"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0">
    <xf numFmtId="0" fontId="0" fillId="0" borderId="0" xfId="0"/>
    <xf numFmtId="0" fontId="0" fillId="0" borderId="0" xfId="0" applyFill="1"/>
    <xf numFmtId="164" fontId="0" fillId="0" borderId="0" xfId="0" applyNumberFormat="1" applyFill="1"/>
    <xf numFmtId="2" fontId="6" fillId="3" borderId="1" xfId="1" applyNumberFormat="1" applyFont="1" applyFill="1" applyBorder="1" applyAlignment="1">
      <alignment horizontal="center" wrapText="1"/>
    </xf>
    <xf numFmtId="0" fontId="11" fillId="0" borderId="0" xfId="0" applyFont="1" applyFill="1"/>
    <xf numFmtId="164" fontId="12" fillId="0" borderId="1" xfId="0" applyNumberFormat="1" applyFont="1" applyFill="1" applyBorder="1" applyAlignment="1">
      <alignment horizontal="right"/>
    </xf>
    <xf numFmtId="0" fontId="12" fillId="0" borderId="0" xfId="0" applyFont="1" applyFill="1"/>
    <xf numFmtId="2" fontId="12" fillId="0" borderId="1" xfId="0" applyNumberFormat="1" applyFont="1" applyFill="1" applyBorder="1" applyAlignment="1" applyProtection="1">
      <alignment horizontal="right" wrapText="1"/>
    </xf>
    <xf numFmtId="0" fontId="1" fillId="2" borderId="0" xfId="0" applyFont="1" applyFill="1" applyBorder="1" applyAlignment="1" applyProtection="1">
      <alignment horizontal="center" vertical="center" wrapText="1"/>
    </xf>
    <xf numFmtId="2" fontId="0" fillId="0" borderId="1" xfId="0" applyNumberFormat="1" applyBorder="1" applyAlignment="1">
      <alignment horizontal="right" vertical="center"/>
    </xf>
    <xf numFmtId="2" fontId="0" fillId="0" borderId="1" xfId="0" applyNumberFormat="1" applyFill="1" applyBorder="1" applyAlignment="1">
      <alignment horizontal="right" vertical="center"/>
    </xf>
    <xf numFmtId="2" fontId="6" fillId="3" borderId="1" xfId="1" applyNumberFormat="1" applyFont="1" applyFill="1" applyBorder="1" applyAlignment="1">
      <alignment horizontal="center"/>
    </xf>
    <xf numFmtId="2" fontId="1" fillId="0" borderId="1" xfId="0" applyNumberFormat="1" applyFont="1" applyFill="1" applyBorder="1" applyAlignment="1" applyProtection="1">
      <alignment wrapText="1"/>
    </xf>
    <xf numFmtId="2" fontId="12" fillId="2" borderId="1" xfId="0" applyNumberFormat="1" applyFont="1" applyFill="1" applyBorder="1" applyAlignment="1" applyProtection="1">
      <alignment horizontal="right" wrapText="1"/>
    </xf>
    <xf numFmtId="2" fontId="0" fillId="0" borderId="1" xfId="0" applyNumberFormat="1" applyFill="1" applyBorder="1"/>
    <xf numFmtId="2" fontId="12" fillId="0" borderId="1" xfId="0" applyNumberFormat="1" applyFont="1" applyFill="1" applyBorder="1" applyAlignment="1" applyProtection="1">
      <alignment wrapText="1"/>
    </xf>
    <xf numFmtId="2" fontId="0" fillId="0" borderId="1" xfId="0" applyNumberFormat="1" applyBorder="1"/>
    <xf numFmtId="2" fontId="1" fillId="2" borderId="1" xfId="0" applyNumberFormat="1" applyFont="1" applyFill="1" applyBorder="1" applyAlignment="1" applyProtection="1">
      <alignment wrapText="1"/>
    </xf>
    <xf numFmtId="2" fontId="0" fillId="0" borderId="1" xfId="0" applyNumberFormat="1" applyBorder="1" applyAlignment="1">
      <alignment wrapText="1"/>
    </xf>
    <xf numFmtId="1" fontId="1" fillId="0" borderId="1" xfId="0" applyNumberFormat="1" applyFont="1" applyFill="1" applyBorder="1" applyAlignment="1" applyProtection="1">
      <alignment wrapText="1"/>
    </xf>
    <xf numFmtId="1" fontId="12" fillId="0" borderId="1" xfId="0" applyNumberFormat="1" applyFont="1" applyFill="1" applyBorder="1" applyAlignment="1" applyProtection="1">
      <alignment wrapText="1"/>
    </xf>
    <xf numFmtId="1" fontId="1" fillId="0" borderId="1" xfId="0" applyNumberFormat="1" applyFont="1" applyFill="1" applyBorder="1" applyAlignment="1" applyProtection="1">
      <alignment horizontal="left" wrapText="1"/>
    </xf>
    <xf numFmtId="164" fontId="9" fillId="0" borderId="1" xfId="0" applyNumberFormat="1" applyFont="1" applyFill="1" applyBorder="1" applyAlignment="1">
      <alignment horizontal="right"/>
    </xf>
    <xf numFmtId="49" fontId="0" fillId="0" borderId="1" xfId="0" applyNumberForma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right"/>
    </xf>
    <xf numFmtId="164" fontId="0" fillId="0" borderId="1" xfId="0" applyNumberFormat="1" applyFill="1" applyBorder="1" applyAlignment="1">
      <alignment horizontal="right"/>
    </xf>
    <xf numFmtId="0" fontId="13" fillId="0" borderId="0" xfId="0" applyFont="1" applyBorder="1" applyAlignment="1">
      <alignment wrapText="1"/>
    </xf>
    <xf numFmtId="0" fontId="9" fillId="0" borderId="4" xfId="0" applyFont="1" applyFill="1" applyBorder="1" applyAlignment="1">
      <alignment horizontal="left"/>
    </xf>
    <xf numFmtId="164" fontId="0" fillId="0" borderId="4" xfId="0" applyNumberFormat="1" applyFill="1" applyBorder="1"/>
    <xf numFmtId="0" fontId="0" fillId="2" borderId="5" xfId="0" applyFont="1" applyFill="1" applyBorder="1"/>
    <xf numFmtId="0" fontId="0" fillId="0" borderId="0" xfId="0" applyFill="1" applyBorder="1"/>
    <xf numFmtId="164" fontId="0" fillId="0" borderId="0" xfId="0" applyNumberFormat="1" applyFill="1" applyBorder="1"/>
    <xf numFmtId="0" fontId="0" fillId="0" borderId="5" xfId="0" applyFill="1" applyBorder="1"/>
    <xf numFmtId="0" fontId="0" fillId="0" borderId="0" xfId="0" applyBorder="1" applyAlignment="1">
      <alignment wrapText="1"/>
    </xf>
    <xf numFmtId="0" fontId="0" fillId="0" borderId="5" xfId="0" applyBorder="1" applyAlignment="1">
      <alignment wrapText="1"/>
    </xf>
    <xf numFmtId="0" fontId="9" fillId="0" borderId="4" xfId="0" applyFont="1" applyFill="1" applyBorder="1" applyAlignment="1">
      <alignment horizontal="left"/>
    </xf>
    <xf numFmtId="0" fontId="0" fillId="0" borderId="2" xfId="0" applyBorder="1" applyAlignment="1"/>
    <xf numFmtId="0" fontId="0" fillId="0" borderId="0" xfId="0" applyBorder="1" applyAlignment="1">
      <alignment wrapText="1"/>
    </xf>
    <xf numFmtId="165" fontId="0" fillId="0" borderId="1" xfId="0" applyNumberFormat="1" applyFill="1" applyBorder="1"/>
    <xf numFmtId="0" fontId="9" fillId="0" borderId="3" xfId="0" applyFont="1" applyFill="1" applyBorder="1" applyAlignment="1">
      <alignment horizontal="left"/>
    </xf>
    <xf numFmtId="0" fontId="9" fillId="0" borderId="4" xfId="0" applyFont="1" applyFill="1" applyBorder="1" applyAlignment="1">
      <alignment horizontal="left"/>
    </xf>
    <xf numFmtId="0" fontId="13" fillId="0" borderId="6" xfId="0" applyFont="1" applyBorder="1" applyAlignment="1">
      <alignment wrapText="1"/>
    </xf>
    <xf numFmtId="0" fontId="0" fillId="0" borderId="2" xfId="0" applyBorder="1" applyAlignment="1"/>
    <xf numFmtId="0" fontId="0" fillId="0" borderId="5" xfId="0" applyFill="1" applyBorder="1" applyAlignment="1">
      <alignment wrapText="1"/>
    </xf>
    <xf numFmtId="0" fontId="0" fillId="0" borderId="0" xfId="0" applyBorder="1" applyAlignment="1">
      <alignment wrapText="1"/>
    </xf>
    <xf numFmtId="0" fontId="5" fillId="0" borderId="0" xfId="0" applyFont="1" applyFill="1" applyAlignment="1">
      <alignment wrapText="1"/>
    </xf>
    <xf numFmtId="0" fontId="0" fillId="0" borderId="0" xfId="0" applyAlignment="1">
      <alignment wrapText="1"/>
    </xf>
    <xf numFmtId="0" fontId="0" fillId="0" borderId="0" xfId="0" applyAlignment="1"/>
    <xf numFmtId="0" fontId="0" fillId="0" borderId="2" xfId="0" applyBorder="1" applyAlignment="1">
      <alignment wrapText="1"/>
    </xf>
  </cellXfs>
  <cellStyles count="17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Normal" xfId="0" builtinId="0"/>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1"/>
  <sheetViews>
    <sheetView tabSelected="1" zoomScale="125" zoomScaleNormal="125" zoomScalePageLayoutView="125" workbookViewId="0">
      <pane ySplit="3" topLeftCell="A260" activePane="bottomLeft" state="frozen"/>
      <selection pane="bottomLeft" activeCell="P9" sqref="P9"/>
    </sheetView>
  </sheetViews>
  <sheetFormatPr baseColWidth="10" defaultColWidth="8.83203125" defaultRowHeight="14" x14ac:dyDescent="0"/>
  <cols>
    <col min="1" max="1" width="6.83203125" style="1" customWidth="1"/>
    <col min="2" max="2" width="25" style="1" customWidth="1"/>
    <col min="3" max="4" width="8.33203125" style="1" customWidth="1"/>
    <col min="5" max="5" width="8.5" style="1" customWidth="1"/>
    <col min="6" max="6" width="7.6640625" style="1" customWidth="1"/>
    <col min="7" max="7" width="8.5" style="1" customWidth="1"/>
    <col min="8" max="8" width="7.6640625" style="1" customWidth="1"/>
    <col min="9" max="9" width="8.33203125" style="1" customWidth="1"/>
    <col min="10" max="10" width="7.6640625" style="1" customWidth="1"/>
    <col min="11" max="11" width="8.83203125" style="2" customWidth="1"/>
    <col min="12" max="12" width="9" style="2" customWidth="1"/>
    <col min="13" max="16384" width="8.83203125" style="1"/>
  </cols>
  <sheetData>
    <row r="1" spans="1:13">
      <c r="A1" s="46" t="s">
        <v>457</v>
      </c>
      <c r="B1" s="47"/>
      <c r="C1" s="47"/>
      <c r="D1" s="47"/>
      <c r="E1" s="47"/>
      <c r="F1" s="47"/>
      <c r="G1" s="47"/>
      <c r="H1" s="47"/>
      <c r="I1" s="47"/>
      <c r="J1" s="48"/>
      <c r="K1" s="48"/>
      <c r="L1" s="48"/>
      <c r="M1" s="48"/>
    </row>
    <row r="2" spans="1:13" ht="24" customHeight="1">
      <c r="A2" s="49"/>
      <c r="B2" s="49"/>
      <c r="C2" s="49"/>
      <c r="D2" s="49"/>
      <c r="E2" s="49"/>
      <c r="F2" s="49"/>
      <c r="G2" s="49"/>
      <c r="H2" s="49"/>
      <c r="I2" s="49"/>
      <c r="J2" s="43"/>
      <c r="K2" s="43"/>
      <c r="L2" s="43"/>
      <c r="M2" s="43"/>
    </row>
    <row r="3" spans="1:13" ht="90" customHeight="1">
      <c r="A3" s="3" t="s">
        <v>357</v>
      </c>
      <c r="B3" s="11" t="s">
        <v>356</v>
      </c>
      <c r="C3" s="3" t="s">
        <v>434</v>
      </c>
      <c r="D3" s="3" t="s">
        <v>451</v>
      </c>
      <c r="E3" s="3" t="s">
        <v>435</v>
      </c>
      <c r="F3" s="3" t="s">
        <v>452</v>
      </c>
      <c r="G3" s="3" t="s">
        <v>436</v>
      </c>
      <c r="H3" s="3" t="s">
        <v>453</v>
      </c>
      <c r="I3" s="3" t="s">
        <v>438</v>
      </c>
      <c r="J3" s="3" t="s">
        <v>454</v>
      </c>
      <c r="K3" s="3" t="s">
        <v>439</v>
      </c>
      <c r="L3" s="3" t="s">
        <v>459</v>
      </c>
      <c r="M3" s="3" t="s">
        <v>455</v>
      </c>
    </row>
    <row r="4" spans="1:13">
      <c r="A4" s="23" t="s">
        <v>440</v>
      </c>
      <c r="B4" s="24" t="s">
        <v>446</v>
      </c>
      <c r="C4" s="10">
        <v>0</v>
      </c>
      <c r="D4" s="10">
        <v>0</v>
      </c>
      <c r="E4" s="10">
        <v>0</v>
      </c>
      <c r="F4" s="10">
        <v>0</v>
      </c>
      <c r="G4" s="10">
        <v>0</v>
      </c>
      <c r="H4" s="10">
        <v>0</v>
      </c>
      <c r="I4" s="10">
        <v>0</v>
      </c>
      <c r="J4" s="10">
        <v>0</v>
      </c>
      <c r="K4" s="5">
        <f>I4*35.8887</f>
        <v>0</v>
      </c>
      <c r="L4" s="5">
        <f>J4*35.9996</f>
        <v>0</v>
      </c>
      <c r="M4" s="39">
        <f>L4-K4</f>
        <v>0</v>
      </c>
    </row>
    <row r="5" spans="1:13">
      <c r="A5" s="23" t="s">
        <v>441</v>
      </c>
      <c r="B5" s="24" t="s">
        <v>447</v>
      </c>
      <c r="C5" s="10">
        <v>1.81</v>
      </c>
      <c r="D5" s="10">
        <v>1.81</v>
      </c>
      <c r="E5" s="10">
        <v>0.87</v>
      </c>
      <c r="F5" s="10">
        <v>0.86</v>
      </c>
      <c r="G5" s="10">
        <v>0.61</v>
      </c>
      <c r="H5" s="10">
        <v>0.6</v>
      </c>
      <c r="I5" s="10">
        <v>3.29</v>
      </c>
      <c r="J5" s="10">
        <v>3.27</v>
      </c>
      <c r="K5" s="5">
        <f>I5*35.8887</f>
        <v>118.073823</v>
      </c>
      <c r="L5" s="5">
        <f>J5*35.9996</f>
        <v>117.718692</v>
      </c>
      <c r="M5" s="39">
        <f>L5-K5</f>
        <v>-0.35513100000000009</v>
      </c>
    </row>
    <row r="6" spans="1:13">
      <c r="A6" s="23" t="s">
        <v>442</v>
      </c>
      <c r="B6" s="24" t="s">
        <v>448</v>
      </c>
      <c r="C6" s="10">
        <v>0</v>
      </c>
      <c r="D6" s="10">
        <v>0</v>
      </c>
      <c r="E6" s="10">
        <v>0</v>
      </c>
      <c r="F6" s="10">
        <v>0</v>
      </c>
      <c r="G6" s="10">
        <v>0</v>
      </c>
      <c r="H6" s="10">
        <v>0</v>
      </c>
      <c r="I6" s="10">
        <v>0</v>
      </c>
      <c r="J6" s="10">
        <v>0</v>
      </c>
      <c r="K6" s="5">
        <f>I6*35.8887</f>
        <v>0</v>
      </c>
      <c r="L6" s="5">
        <f>J6*35.9996</f>
        <v>0</v>
      </c>
      <c r="M6" s="39">
        <f>L6-K6</f>
        <v>0</v>
      </c>
    </row>
    <row r="7" spans="1:13">
      <c r="A7" s="23" t="s">
        <v>443</v>
      </c>
      <c r="B7" s="24" t="s">
        <v>449</v>
      </c>
      <c r="C7" s="10">
        <v>2.79</v>
      </c>
      <c r="D7" s="10">
        <v>2.79</v>
      </c>
      <c r="E7" s="10">
        <v>1.38</v>
      </c>
      <c r="F7" s="10">
        <v>1.37</v>
      </c>
      <c r="G7" s="10">
        <v>0.73</v>
      </c>
      <c r="H7" s="10">
        <v>0.74</v>
      </c>
      <c r="I7" s="10">
        <v>4.9000000000000004</v>
      </c>
      <c r="J7" s="10">
        <v>4.9000000000000004</v>
      </c>
      <c r="K7" s="5">
        <f>I7*35.8887</f>
        <v>175.85463000000001</v>
      </c>
      <c r="L7" s="5">
        <f>J7*35.9996</f>
        <v>176.39804000000001</v>
      </c>
      <c r="M7" s="39">
        <f>L7-K7</f>
        <v>0.5434099999999944</v>
      </c>
    </row>
    <row r="8" spans="1:13">
      <c r="A8" s="23" t="s">
        <v>444</v>
      </c>
      <c r="B8" s="24" t="s">
        <v>450</v>
      </c>
      <c r="C8" s="10">
        <v>3.02</v>
      </c>
      <c r="D8" s="10">
        <v>3.02</v>
      </c>
      <c r="E8" s="10">
        <v>1.46</v>
      </c>
      <c r="F8" s="10">
        <v>1.45</v>
      </c>
      <c r="G8" s="10">
        <v>0.94</v>
      </c>
      <c r="H8" s="10">
        <v>0.93</v>
      </c>
      <c r="I8" s="10">
        <v>5.42</v>
      </c>
      <c r="J8" s="10">
        <v>5.4</v>
      </c>
      <c r="K8" s="5">
        <f>I8*35.8887</f>
        <v>194.51675399999999</v>
      </c>
      <c r="L8" s="5">
        <f>J8*35.9996</f>
        <v>194.39784000000003</v>
      </c>
      <c r="M8" s="39">
        <f>L8-K8</f>
        <v>-0.11891399999996111</v>
      </c>
    </row>
    <row r="9" spans="1:13">
      <c r="A9" s="23" t="s">
        <v>456</v>
      </c>
      <c r="B9" s="24" t="s">
        <v>445</v>
      </c>
      <c r="C9" s="25" t="s">
        <v>432</v>
      </c>
      <c r="D9" s="10">
        <v>1.1599999999999999</v>
      </c>
      <c r="E9" s="25" t="s">
        <v>432</v>
      </c>
      <c r="F9" s="10">
        <v>0.59</v>
      </c>
      <c r="G9" s="25" t="s">
        <v>432</v>
      </c>
      <c r="H9" s="10">
        <v>0.19</v>
      </c>
      <c r="I9" s="25" t="s">
        <v>432</v>
      </c>
      <c r="J9" s="10">
        <v>1.94</v>
      </c>
      <c r="K9" s="26" t="s">
        <v>432</v>
      </c>
      <c r="L9" s="5">
        <f>J9*35.9996</f>
        <v>69.839224000000002</v>
      </c>
      <c r="M9" s="39" t="s">
        <v>432</v>
      </c>
    </row>
    <row r="10" spans="1:13">
      <c r="A10" s="12" t="s">
        <v>1</v>
      </c>
      <c r="B10" s="12" t="s">
        <v>2</v>
      </c>
      <c r="C10" s="9">
        <v>12.75</v>
      </c>
      <c r="D10" s="9">
        <v>12.75</v>
      </c>
      <c r="E10" s="9">
        <v>11.21</v>
      </c>
      <c r="F10" s="9">
        <v>11.21</v>
      </c>
      <c r="G10" s="9">
        <v>3.6</v>
      </c>
      <c r="H10" s="9">
        <v>3.58</v>
      </c>
      <c r="I10" s="9">
        <v>27.56</v>
      </c>
      <c r="J10" s="9">
        <v>27.54</v>
      </c>
      <c r="K10" s="5">
        <f>I10*35.8887</f>
        <v>989.0925719999999</v>
      </c>
      <c r="L10" s="5">
        <f>J10*35.9996</f>
        <v>991.42898400000001</v>
      </c>
      <c r="M10" s="39">
        <f>L10-K10</f>
        <v>2.3364120000001094</v>
      </c>
    </row>
    <row r="11" spans="1:13">
      <c r="A11" s="12" t="s">
        <v>3</v>
      </c>
      <c r="B11" s="12" t="s">
        <v>4</v>
      </c>
      <c r="C11" s="9">
        <v>12.64</v>
      </c>
      <c r="D11" s="9">
        <v>12.64</v>
      </c>
      <c r="E11" s="9">
        <v>11.02</v>
      </c>
      <c r="F11" s="9">
        <v>11.2</v>
      </c>
      <c r="G11" s="9">
        <v>3.48</v>
      </c>
      <c r="H11" s="9">
        <v>3.48</v>
      </c>
      <c r="I11" s="9">
        <v>27.14</v>
      </c>
      <c r="J11" s="9">
        <v>27.32</v>
      </c>
      <c r="K11" s="5">
        <f>I11*35.8887</f>
        <v>974.019318</v>
      </c>
      <c r="L11" s="5">
        <f>J11*35.9996</f>
        <v>983.50907200000006</v>
      </c>
      <c r="M11" s="39">
        <f>L11-K11</f>
        <v>9.4897540000000618</v>
      </c>
    </row>
    <row r="12" spans="1:13">
      <c r="A12" s="12" t="s">
        <v>5</v>
      </c>
      <c r="B12" s="12" t="s">
        <v>6</v>
      </c>
      <c r="C12" s="9">
        <v>11</v>
      </c>
      <c r="D12" s="9">
        <v>11</v>
      </c>
      <c r="E12" s="9">
        <v>11.28</v>
      </c>
      <c r="F12" s="9">
        <v>10.74</v>
      </c>
      <c r="G12" s="9">
        <v>4.3499999999999996</v>
      </c>
      <c r="H12" s="9">
        <v>4.51</v>
      </c>
      <c r="I12" s="9">
        <v>26.63</v>
      </c>
      <c r="J12" s="9">
        <v>26.25</v>
      </c>
      <c r="K12" s="5">
        <f>I12*35.8887</f>
        <v>955.71608099999992</v>
      </c>
      <c r="L12" s="5">
        <f>J12*35.9996</f>
        <v>944.98950000000002</v>
      </c>
      <c r="M12" s="39">
        <f>L12-K12</f>
        <v>-10.726580999999896</v>
      </c>
    </row>
    <row r="13" spans="1:13">
      <c r="A13" s="12" t="s">
        <v>7</v>
      </c>
      <c r="B13" s="12" t="s">
        <v>8</v>
      </c>
      <c r="C13" s="9">
        <v>11.08</v>
      </c>
      <c r="D13" s="9">
        <v>11.08</v>
      </c>
      <c r="E13" s="9">
        <v>10.46</v>
      </c>
      <c r="F13" s="9">
        <v>10.44</v>
      </c>
      <c r="G13" s="9">
        <v>3.05</v>
      </c>
      <c r="H13" s="9">
        <v>4.54</v>
      </c>
      <c r="I13" s="9">
        <v>24.59</v>
      </c>
      <c r="J13" s="9">
        <v>26.06</v>
      </c>
      <c r="K13" s="5">
        <f>I13*35.8887</f>
        <v>882.50313300000005</v>
      </c>
      <c r="L13" s="5">
        <f>J13*35.9996</f>
        <v>938.14957600000002</v>
      </c>
      <c r="M13" s="39">
        <f>L13-K13</f>
        <v>55.646442999999977</v>
      </c>
    </row>
    <row r="14" spans="1:13">
      <c r="A14" s="12" t="s">
        <v>9</v>
      </c>
      <c r="B14" s="12" t="s">
        <v>10</v>
      </c>
      <c r="C14" s="9">
        <v>11.08</v>
      </c>
      <c r="D14" s="9">
        <v>11.08</v>
      </c>
      <c r="E14" s="9">
        <v>9.2200000000000006</v>
      </c>
      <c r="F14" s="9">
        <v>9.49</v>
      </c>
      <c r="G14" s="9">
        <v>2.2400000000000002</v>
      </c>
      <c r="H14" s="9">
        <v>2.36</v>
      </c>
      <c r="I14" s="9">
        <v>22.54</v>
      </c>
      <c r="J14" s="9">
        <v>22.93</v>
      </c>
      <c r="K14" s="5">
        <f>I14*35.8887</f>
        <v>808.93129799999997</v>
      </c>
      <c r="L14" s="5">
        <f>J14*35.9996</f>
        <v>825.47082799999998</v>
      </c>
      <c r="M14" s="39">
        <f>L14-K14</f>
        <v>16.539530000000013</v>
      </c>
    </row>
    <row r="15" spans="1:13">
      <c r="A15" s="12" t="s">
        <v>11</v>
      </c>
      <c r="B15" s="12" t="s">
        <v>12</v>
      </c>
      <c r="C15" s="9">
        <v>2.34</v>
      </c>
      <c r="D15" s="9">
        <v>2.34</v>
      </c>
      <c r="E15" s="9">
        <v>1.1399999999999999</v>
      </c>
      <c r="F15" s="9">
        <v>1.1399999999999999</v>
      </c>
      <c r="G15" s="9">
        <v>0.6</v>
      </c>
      <c r="H15" s="9">
        <v>0.62</v>
      </c>
      <c r="I15" s="9">
        <v>4.08</v>
      </c>
      <c r="J15" s="9">
        <v>4.0999999999999996</v>
      </c>
      <c r="K15" s="5">
        <f>I15*35.8887</f>
        <v>146.42589599999999</v>
      </c>
      <c r="L15" s="5">
        <f>J15*35.9996</f>
        <v>147.59835999999999</v>
      </c>
      <c r="M15" s="39">
        <f>L15-K15</f>
        <v>1.1724639999999908</v>
      </c>
    </row>
    <row r="16" spans="1:13">
      <c r="A16" s="12" t="s">
        <v>13</v>
      </c>
      <c r="B16" s="12" t="s">
        <v>6</v>
      </c>
      <c r="C16" s="9">
        <v>14</v>
      </c>
      <c r="D16" s="9">
        <v>14</v>
      </c>
      <c r="E16" s="9">
        <v>11.96</v>
      </c>
      <c r="F16" s="9">
        <v>11.84</v>
      </c>
      <c r="G16" s="9">
        <v>4.29</v>
      </c>
      <c r="H16" s="9">
        <v>4.3600000000000003</v>
      </c>
      <c r="I16" s="9">
        <v>30.25</v>
      </c>
      <c r="J16" s="9">
        <v>30.2</v>
      </c>
      <c r="K16" s="5">
        <f>I16*35.8887</f>
        <v>1085.6331749999999</v>
      </c>
      <c r="L16" s="5">
        <f>J16*35.9996</f>
        <v>1087.1879200000001</v>
      </c>
      <c r="M16" s="39">
        <f>L16-K16</f>
        <v>1.554745000000139</v>
      </c>
    </row>
    <row r="17" spans="1:13">
      <c r="A17" s="12" t="s">
        <v>14</v>
      </c>
      <c r="B17" s="12" t="s">
        <v>8</v>
      </c>
      <c r="C17" s="9">
        <v>14.07</v>
      </c>
      <c r="D17" s="9">
        <v>14.07</v>
      </c>
      <c r="E17" s="9">
        <v>12.46</v>
      </c>
      <c r="F17" s="9">
        <v>12.8</v>
      </c>
      <c r="G17" s="9">
        <v>5.4</v>
      </c>
      <c r="H17" s="9">
        <v>5.77</v>
      </c>
      <c r="I17" s="9">
        <v>31.93</v>
      </c>
      <c r="J17" s="9">
        <v>32.64</v>
      </c>
      <c r="K17" s="5">
        <f>I17*35.8887</f>
        <v>1145.926191</v>
      </c>
      <c r="L17" s="5">
        <f>J17*35.9996</f>
        <v>1175.026944</v>
      </c>
      <c r="M17" s="39">
        <f>L17-K17</f>
        <v>29.100752999999941</v>
      </c>
    </row>
    <row r="18" spans="1:13">
      <c r="A18" s="12" t="s">
        <v>15</v>
      </c>
      <c r="B18" s="12" t="s">
        <v>10</v>
      </c>
      <c r="C18" s="9">
        <v>14.07</v>
      </c>
      <c r="D18" s="9">
        <v>14.07</v>
      </c>
      <c r="E18" s="9">
        <v>11.46</v>
      </c>
      <c r="F18" s="9">
        <v>12.8</v>
      </c>
      <c r="G18" s="9">
        <v>3.04</v>
      </c>
      <c r="H18" s="9">
        <v>5.77</v>
      </c>
      <c r="I18" s="9">
        <v>28.57</v>
      </c>
      <c r="J18" s="9">
        <v>32.64</v>
      </c>
      <c r="K18" s="5">
        <f>I18*35.8887</f>
        <v>1025.3401590000001</v>
      </c>
      <c r="L18" s="5">
        <f>J18*35.9996</f>
        <v>1175.026944</v>
      </c>
      <c r="M18" s="39">
        <f>L18-K18</f>
        <v>149.68678499999987</v>
      </c>
    </row>
    <row r="19" spans="1:13">
      <c r="A19" s="12" t="s">
        <v>16</v>
      </c>
      <c r="B19" s="12" t="s">
        <v>12</v>
      </c>
      <c r="C19" s="9">
        <v>2.3199999999999998</v>
      </c>
      <c r="D19" s="9">
        <v>2.3199999999999998</v>
      </c>
      <c r="E19" s="9">
        <v>1.1200000000000001</v>
      </c>
      <c r="F19" s="9">
        <v>1.1000000000000001</v>
      </c>
      <c r="G19" s="9">
        <v>0.68</v>
      </c>
      <c r="H19" s="9">
        <v>0.71</v>
      </c>
      <c r="I19" s="9">
        <v>4.12</v>
      </c>
      <c r="J19" s="9">
        <v>4.13</v>
      </c>
      <c r="K19" s="5">
        <f>I19*35.8887</f>
        <v>147.86144400000001</v>
      </c>
      <c r="L19" s="5">
        <f>J19*35.9996</f>
        <v>148.678348</v>
      </c>
      <c r="M19" s="39">
        <f>L19-K19</f>
        <v>0.81690399999999386</v>
      </c>
    </row>
    <row r="20" spans="1:13">
      <c r="A20" s="12" t="s">
        <v>17</v>
      </c>
      <c r="B20" s="12" t="s">
        <v>18</v>
      </c>
      <c r="C20" s="9">
        <v>37.18</v>
      </c>
      <c r="D20" s="9">
        <v>37.18</v>
      </c>
      <c r="E20" s="9">
        <v>23.33</v>
      </c>
      <c r="F20" s="9">
        <v>23.18</v>
      </c>
      <c r="G20" s="9">
        <v>10.66</v>
      </c>
      <c r="H20" s="9">
        <v>10.54</v>
      </c>
      <c r="I20" s="9">
        <v>71.17</v>
      </c>
      <c r="J20" s="9">
        <v>70.900000000000006</v>
      </c>
      <c r="K20" s="5">
        <f>I20*35.8887</f>
        <v>2554.1987790000003</v>
      </c>
      <c r="L20" s="5">
        <f>J20*35.9996</f>
        <v>2552.3716400000003</v>
      </c>
      <c r="M20" s="39">
        <f>L20-K20</f>
        <v>-1.8271389999999883</v>
      </c>
    </row>
    <row r="21" spans="1:13">
      <c r="A21" s="12" t="s">
        <v>19</v>
      </c>
      <c r="B21" s="12" t="s">
        <v>20</v>
      </c>
      <c r="C21" s="9">
        <v>36.68</v>
      </c>
      <c r="D21" s="9">
        <v>36.68</v>
      </c>
      <c r="E21" s="9">
        <v>23.1</v>
      </c>
      <c r="F21" s="9">
        <v>23.07</v>
      </c>
      <c r="G21" s="9">
        <v>10.01</v>
      </c>
      <c r="H21" s="9">
        <v>10.039999999999999</v>
      </c>
      <c r="I21" s="9">
        <v>69.790000000000006</v>
      </c>
      <c r="J21" s="9">
        <v>69.790000000000006</v>
      </c>
      <c r="K21" s="5">
        <f>I21*35.8887</f>
        <v>2504.6723730000003</v>
      </c>
      <c r="L21" s="5">
        <f>J21*35.9996</f>
        <v>2512.4120840000005</v>
      </c>
      <c r="M21" s="39">
        <f>L21-K21</f>
        <v>7.7397110000001703</v>
      </c>
    </row>
    <row r="22" spans="1:13">
      <c r="A22" s="12" t="s">
        <v>21</v>
      </c>
      <c r="B22" s="12" t="s">
        <v>22</v>
      </c>
      <c r="C22" s="9">
        <v>9.66</v>
      </c>
      <c r="D22" s="9">
        <v>9.66</v>
      </c>
      <c r="E22" s="9">
        <v>4.71</v>
      </c>
      <c r="F22" s="9">
        <v>4.6399999999999997</v>
      </c>
      <c r="G22" s="9">
        <v>2.64</v>
      </c>
      <c r="H22" s="9">
        <v>3.03</v>
      </c>
      <c r="I22" s="9">
        <v>17.010000000000002</v>
      </c>
      <c r="J22" s="9">
        <v>17.329999999999998</v>
      </c>
      <c r="K22" s="5">
        <f>I22*35.8887</f>
        <v>610.46678700000007</v>
      </c>
      <c r="L22" s="5">
        <f>J22*35.9996</f>
        <v>623.87306799999999</v>
      </c>
      <c r="M22" s="39">
        <f>L22-K22</f>
        <v>13.406280999999922</v>
      </c>
    </row>
    <row r="23" spans="1:13">
      <c r="A23" s="12" t="s">
        <v>23</v>
      </c>
      <c r="B23" s="12" t="s">
        <v>24</v>
      </c>
      <c r="C23" s="9">
        <v>25.38</v>
      </c>
      <c r="D23" s="9">
        <v>25.38</v>
      </c>
      <c r="E23" s="9">
        <v>18.84</v>
      </c>
      <c r="F23" s="9">
        <v>18.84</v>
      </c>
      <c r="G23" s="9">
        <v>7.69</v>
      </c>
      <c r="H23" s="9">
        <v>7.8</v>
      </c>
      <c r="I23" s="9">
        <v>51.91</v>
      </c>
      <c r="J23" s="9">
        <v>52.02</v>
      </c>
      <c r="K23" s="5">
        <f>I23*35.8887</f>
        <v>1862.9824169999999</v>
      </c>
      <c r="L23" s="5">
        <f>J23*35.9996</f>
        <v>1872.6991920000003</v>
      </c>
      <c r="M23" s="39">
        <f>L23-K23</f>
        <v>9.7167750000003252</v>
      </c>
    </row>
    <row r="24" spans="1:13">
      <c r="A24" s="12" t="s">
        <v>25</v>
      </c>
      <c r="B24" s="12" t="s">
        <v>26</v>
      </c>
      <c r="C24" s="9">
        <v>20.99</v>
      </c>
      <c r="D24" s="9">
        <v>20.99</v>
      </c>
      <c r="E24" s="9">
        <v>16.489999999999998</v>
      </c>
      <c r="F24" s="9">
        <v>16.54</v>
      </c>
      <c r="G24" s="9">
        <v>5.58</v>
      </c>
      <c r="H24" s="9">
        <v>5.57</v>
      </c>
      <c r="I24" s="9">
        <v>43.06</v>
      </c>
      <c r="J24" s="9">
        <v>43.1</v>
      </c>
      <c r="K24" s="5">
        <f>I24*35.8887</f>
        <v>1545.367422</v>
      </c>
      <c r="L24" s="5">
        <f>J24*35.9996</f>
        <v>1551.58276</v>
      </c>
      <c r="M24" s="39">
        <f>L24-K24</f>
        <v>6.2153379999999743</v>
      </c>
    </row>
    <row r="25" spans="1:13">
      <c r="A25" s="12" t="s">
        <v>27</v>
      </c>
      <c r="B25" s="12" t="s">
        <v>28</v>
      </c>
      <c r="C25" s="9">
        <v>21.02</v>
      </c>
      <c r="D25" s="9">
        <v>21.02</v>
      </c>
      <c r="E25" s="9">
        <v>16.54</v>
      </c>
      <c r="F25" s="9">
        <v>16.559999999999999</v>
      </c>
      <c r="G25" s="9">
        <v>5.61</v>
      </c>
      <c r="H25" s="9">
        <v>5.63</v>
      </c>
      <c r="I25" s="9">
        <v>43.17</v>
      </c>
      <c r="J25" s="9">
        <v>43.21</v>
      </c>
      <c r="K25" s="5">
        <f>I25*35.8887</f>
        <v>1549.3151790000002</v>
      </c>
      <c r="L25" s="5">
        <f>J25*35.9996</f>
        <v>1555.5427160000002</v>
      </c>
      <c r="M25" s="39">
        <f>L25-K25</f>
        <v>6.2275369999999839</v>
      </c>
    </row>
    <row r="26" spans="1:13">
      <c r="A26" s="12" t="s">
        <v>29</v>
      </c>
      <c r="B26" s="12" t="s">
        <v>30</v>
      </c>
      <c r="C26" s="9">
        <v>6.03</v>
      </c>
      <c r="D26" s="9">
        <v>6.03</v>
      </c>
      <c r="E26" s="9">
        <v>2.96</v>
      </c>
      <c r="F26" s="9">
        <v>2.95</v>
      </c>
      <c r="G26" s="9">
        <v>1.63</v>
      </c>
      <c r="H26" s="9">
        <v>1.63</v>
      </c>
      <c r="I26" s="9">
        <v>10.62</v>
      </c>
      <c r="J26" s="9">
        <v>10.61</v>
      </c>
      <c r="K26" s="5">
        <f>I26*35.8887</f>
        <v>381.13799399999999</v>
      </c>
      <c r="L26" s="5">
        <f>J26*35.9996</f>
        <v>381.95575600000001</v>
      </c>
      <c r="M26" s="39">
        <f>L26-K26</f>
        <v>0.81776200000001609</v>
      </c>
    </row>
    <row r="27" spans="1:13">
      <c r="A27" s="12" t="s">
        <v>31</v>
      </c>
      <c r="B27" s="12" t="s">
        <v>32</v>
      </c>
      <c r="C27" s="9">
        <v>22.94</v>
      </c>
      <c r="D27" s="9">
        <v>22.94</v>
      </c>
      <c r="E27" s="9">
        <v>17.100000000000001</v>
      </c>
      <c r="F27" s="9">
        <v>17.12</v>
      </c>
      <c r="G27" s="9">
        <v>6.34</v>
      </c>
      <c r="H27" s="9">
        <v>6.44</v>
      </c>
      <c r="I27" s="9">
        <v>46.38</v>
      </c>
      <c r="J27" s="9">
        <v>46.5</v>
      </c>
      <c r="K27" s="5">
        <f>I27*35.8887</f>
        <v>1664.517906</v>
      </c>
      <c r="L27" s="5">
        <f>J27*35.9996</f>
        <v>1673.9814000000001</v>
      </c>
      <c r="M27" s="39">
        <f>L27-K27</f>
        <v>9.4634940000000825</v>
      </c>
    </row>
    <row r="28" spans="1:13">
      <c r="A28" s="12" t="s">
        <v>33</v>
      </c>
      <c r="B28" s="12" t="s">
        <v>34</v>
      </c>
      <c r="C28" s="9">
        <v>23.09</v>
      </c>
      <c r="D28" s="9">
        <v>23.09</v>
      </c>
      <c r="E28" s="9">
        <v>15.98</v>
      </c>
      <c r="F28" s="9">
        <v>18.36</v>
      </c>
      <c r="G28" s="9">
        <v>4.38</v>
      </c>
      <c r="H28" s="9">
        <v>9.4499999999999993</v>
      </c>
      <c r="I28" s="9">
        <v>43.45</v>
      </c>
      <c r="J28" s="9">
        <v>50.9</v>
      </c>
      <c r="K28" s="5">
        <f>I28*35.8887</f>
        <v>1559.3640150000001</v>
      </c>
      <c r="L28" s="5">
        <f>J28*35.9996</f>
        <v>1832.3796400000001</v>
      </c>
      <c r="M28" s="39">
        <f>L28-K28</f>
        <v>273.015625</v>
      </c>
    </row>
    <row r="29" spans="1:13">
      <c r="A29" s="12" t="s">
        <v>35</v>
      </c>
      <c r="B29" s="12" t="s">
        <v>36</v>
      </c>
      <c r="C29" s="9">
        <v>23.09</v>
      </c>
      <c r="D29" s="9">
        <v>23.09</v>
      </c>
      <c r="E29" s="9">
        <v>17.16</v>
      </c>
      <c r="F29" s="9">
        <v>17.239999999999998</v>
      </c>
      <c r="G29" s="9">
        <v>5.61</v>
      </c>
      <c r="H29" s="9">
        <v>5.59</v>
      </c>
      <c r="I29" s="9">
        <v>45.86</v>
      </c>
      <c r="J29" s="9">
        <v>45.92</v>
      </c>
      <c r="K29" s="5">
        <f>I29*35.8887</f>
        <v>1645.8557820000001</v>
      </c>
      <c r="L29" s="5">
        <f>J29*35.9996</f>
        <v>1653.1016320000001</v>
      </c>
      <c r="M29" s="39">
        <f>L29-K29</f>
        <v>7.2458500000000186</v>
      </c>
    </row>
    <row r="30" spans="1:13">
      <c r="A30" s="12" t="s">
        <v>37</v>
      </c>
      <c r="B30" s="12" t="s">
        <v>38</v>
      </c>
      <c r="C30" s="10">
        <v>6.03</v>
      </c>
      <c r="D30" s="9">
        <v>6.03</v>
      </c>
      <c r="E30" s="10">
        <v>2.93</v>
      </c>
      <c r="F30" s="9">
        <v>2.9</v>
      </c>
      <c r="G30" s="10">
        <v>1.61</v>
      </c>
      <c r="H30" s="9">
        <v>1.66</v>
      </c>
      <c r="I30" s="10">
        <v>10.57</v>
      </c>
      <c r="J30" s="9">
        <v>10.59</v>
      </c>
      <c r="K30" s="5">
        <f>I30*35.8887</f>
        <v>379.34355900000003</v>
      </c>
      <c r="L30" s="5">
        <f>J30*35.9996</f>
        <v>381.23576400000002</v>
      </c>
      <c r="M30" s="39">
        <f>L30-K30</f>
        <v>1.8922049999999899</v>
      </c>
    </row>
    <row r="31" spans="1:13">
      <c r="A31" s="12" t="s">
        <v>39</v>
      </c>
      <c r="B31" s="12" t="s">
        <v>40</v>
      </c>
      <c r="C31" s="10">
        <v>3.89</v>
      </c>
      <c r="D31" s="9">
        <v>3.89</v>
      </c>
      <c r="E31" s="10">
        <v>3.43</v>
      </c>
      <c r="F31" s="9">
        <v>3.46</v>
      </c>
      <c r="G31" s="10">
        <v>0.81</v>
      </c>
      <c r="H31" s="9">
        <v>0.81</v>
      </c>
      <c r="I31" s="10">
        <v>8.1300000000000008</v>
      </c>
      <c r="J31" s="9">
        <v>8.16</v>
      </c>
      <c r="K31" s="5">
        <f>I31*35.8887</f>
        <v>291.77513100000004</v>
      </c>
      <c r="L31" s="5">
        <f>J31*35.9996</f>
        <v>293.75673599999999</v>
      </c>
      <c r="M31" s="39">
        <f>L31-K31</f>
        <v>1.981604999999945</v>
      </c>
    </row>
    <row r="32" spans="1:13">
      <c r="A32" s="12" t="s">
        <v>41</v>
      </c>
      <c r="B32" s="12" t="s">
        <v>42</v>
      </c>
      <c r="C32" s="9">
        <v>10.11</v>
      </c>
      <c r="D32" s="9">
        <v>10.11</v>
      </c>
      <c r="E32" s="9">
        <v>9.6</v>
      </c>
      <c r="F32" s="9">
        <v>9.6300000000000008</v>
      </c>
      <c r="G32" s="9">
        <v>2.54</v>
      </c>
      <c r="H32" s="9">
        <v>2.48</v>
      </c>
      <c r="I32" s="9">
        <v>22.25</v>
      </c>
      <c r="J32" s="9">
        <v>22.22</v>
      </c>
      <c r="K32" s="5">
        <f>I32*35.8887</f>
        <v>798.52357500000005</v>
      </c>
      <c r="L32" s="5">
        <f>J32*35.9996</f>
        <v>799.911112</v>
      </c>
      <c r="M32" s="39">
        <f>L32-K32</f>
        <v>1.3875369999999521</v>
      </c>
    </row>
    <row r="33" spans="1:13">
      <c r="A33" s="12" t="s">
        <v>43</v>
      </c>
      <c r="B33" s="12" t="s">
        <v>44</v>
      </c>
      <c r="C33" s="9">
        <v>22.72</v>
      </c>
      <c r="D33" s="9">
        <v>22.72</v>
      </c>
      <c r="E33" s="9">
        <v>16.5</v>
      </c>
      <c r="F33" s="9">
        <v>16.37</v>
      </c>
      <c r="G33" s="9">
        <v>8.57</v>
      </c>
      <c r="H33" s="9">
        <v>8.52</v>
      </c>
      <c r="I33" s="9">
        <v>47.79</v>
      </c>
      <c r="J33" s="9">
        <v>47.61</v>
      </c>
      <c r="K33" s="5">
        <f>I33*35.8887</f>
        <v>1715.120973</v>
      </c>
      <c r="L33" s="5">
        <f>J33*35.9996</f>
        <v>1713.9409559999999</v>
      </c>
      <c r="M33" s="39">
        <f>L33-K33</f>
        <v>-1.1800170000001344</v>
      </c>
    </row>
    <row r="34" spans="1:13">
      <c r="A34" s="12" t="s">
        <v>45</v>
      </c>
      <c r="B34" s="12" t="s">
        <v>46</v>
      </c>
      <c r="C34" s="9">
        <v>25.33</v>
      </c>
      <c r="D34" s="9">
        <v>25.33</v>
      </c>
      <c r="E34" s="9">
        <v>17.829999999999998</v>
      </c>
      <c r="F34" s="9">
        <v>17.73</v>
      </c>
      <c r="G34" s="9">
        <v>10.14</v>
      </c>
      <c r="H34" s="9">
        <v>10.38</v>
      </c>
      <c r="I34" s="9">
        <v>53.3</v>
      </c>
      <c r="J34" s="9">
        <v>53.44</v>
      </c>
      <c r="K34" s="5">
        <f>I34*35.8887</f>
        <v>1912.86771</v>
      </c>
      <c r="L34" s="5">
        <f>J34*35.9996</f>
        <v>1923.818624</v>
      </c>
      <c r="M34" s="39">
        <f>L34-K34</f>
        <v>10.950914000000012</v>
      </c>
    </row>
    <row r="35" spans="1:13">
      <c r="A35" s="12" t="s">
        <v>47</v>
      </c>
      <c r="B35" s="12" t="s">
        <v>48</v>
      </c>
      <c r="C35" s="9">
        <v>19.87</v>
      </c>
      <c r="D35" s="9">
        <v>19.87</v>
      </c>
      <c r="E35" s="9">
        <v>15.9</v>
      </c>
      <c r="F35" s="9">
        <v>15.9</v>
      </c>
      <c r="G35" s="9">
        <v>5.98</v>
      </c>
      <c r="H35" s="9">
        <v>6.01</v>
      </c>
      <c r="I35" s="9">
        <v>41.75</v>
      </c>
      <c r="J35" s="9">
        <v>41.78</v>
      </c>
      <c r="K35" s="5">
        <f>I35*35.8887</f>
        <v>1498.3532250000001</v>
      </c>
      <c r="L35" s="5">
        <f>J35*35.9996</f>
        <v>1504.0632880000001</v>
      </c>
      <c r="M35" s="39">
        <f>L35-K35</f>
        <v>5.710062999999991</v>
      </c>
    </row>
    <row r="36" spans="1:13">
      <c r="A36" s="12" t="s">
        <v>49</v>
      </c>
      <c r="B36" s="12" t="s">
        <v>50</v>
      </c>
      <c r="C36" s="9">
        <v>20.84</v>
      </c>
      <c r="D36" s="9">
        <v>20.84</v>
      </c>
      <c r="E36" s="9">
        <v>15.6</v>
      </c>
      <c r="F36" s="9">
        <v>15.59</v>
      </c>
      <c r="G36" s="9">
        <v>6.9</v>
      </c>
      <c r="H36" s="9">
        <v>6.98</v>
      </c>
      <c r="I36" s="9">
        <v>43.34</v>
      </c>
      <c r="J36" s="9">
        <v>43.41</v>
      </c>
      <c r="K36" s="5">
        <f>I36*35.8887</f>
        <v>1555.4162580000002</v>
      </c>
      <c r="L36" s="5">
        <f>J36*35.9996</f>
        <v>1562.7426359999999</v>
      </c>
      <c r="M36" s="39">
        <f>L36-K36</f>
        <v>7.3263779999997496</v>
      </c>
    </row>
    <row r="37" spans="1:13">
      <c r="A37" s="12" t="s">
        <v>51</v>
      </c>
      <c r="B37" s="12" t="s">
        <v>52</v>
      </c>
      <c r="C37" s="9">
        <v>20.77</v>
      </c>
      <c r="D37" s="9">
        <v>20.77</v>
      </c>
      <c r="E37" s="9">
        <v>16.309999999999999</v>
      </c>
      <c r="F37" s="9">
        <v>16.34</v>
      </c>
      <c r="G37" s="9">
        <v>6.51</v>
      </c>
      <c r="H37" s="9">
        <v>6.5</v>
      </c>
      <c r="I37" s="9">
        <v>43.59</v>
      </c>
      <c r="J37" s="9">
        <v>43.61</v>
      </c>
      <c r="K37" s="5">
        <f>I37*35.8887</f>
        <v>1564.3884330000001</v>
      </c>
      <c r="L37" s="5">
        <f>J37*35.9996</f>
        <v>1569.942556</v>
      </c>
      <c r="M37" s="39">
        <f>L37-K37</f>
        <v>5.5541229999998905</v>
      </c>
    </row>
    <row r="38" spans="1:13">
      <c r="A38" s="12" t="s">
        <v>53</v>
      </c>
      <c r="B38" s="12" t="s">
        <v>54</v>
      </c>
      <c r="C38" s="9">
        <v>4.5999999999999996</v>
      </c>
      <c r="D38" s="9">
        <v>4.5999999999999996</v>
      </c>
      <c r="E38" s="9">
        <v>2.21</v>
      </c>
      <c r="F38" s="9">
        <v>2.19</v>
      </c>
      <c r="G38" s="9">
        <v>1.46</v>
      </c>
      <c r="H38" s="9">
        <v>1.46</v>
      </c>
      <c r="I38" s="9">
        <v>8.27</v>
      </c>
      <c r="J38" s="9">
        <v>8.25</v>
      </c>
      <c r="K38" s="5">
        <f>I38*35.8887</f>
        <v>296.79954900000001</v>
      </c>
      <c r="L38" s="5">
        <f>J38*35.9996</f>
        <v>296.99670000000003</v>
      </c>
      <c r="M38" s="39">
        <f>L38-K38</f>
        <v>0.19715100000001939</v>
      </c>
    </row>
    <row r="39" spans="1:13">
      <c r="A39" s="12" t="s">
        <v>55</v>
      </c>
      <c r="B39" s="12" t="s">
        <v>56</v>
      </c>
      <c r="C39" s="9">
        <v>1.87</v>
      </c>
      <c r="D39" s="9">
        <v>1.87</v>
      </c>
      <c r="E39" s="9">
        <v>1.57</v>
      </c>
      <c r="F39" s="9">
        <v>1.57</v>
      </c>
      <c r="G39" s="9">
        <v>0.38</v>
      </c>
      <c r="H39" s="9">
        <v>0.37</v>
      </c>
      <c r="I39" s="9">
        <v>3.82</v>
      </c>
      <c r="J39" s="9">
        <v>3.81</v>
      </c>
      <c r="K39" s="5">
        <f>I39*35.8887</f>
        <v>137.09483399999999</v>
      </c>
      <c r="L39" s="5">
        <f>J39*35.9996</f>
        <v>137.15847600000001</v>
      </c>
      <c r="M39" s="39">
        <f>L39-K39</f>
        <v>6.3642000000015742E-2</v>
      </c>
    </row>
    <row r="40" spans="1:13">
      <c r="A40" s="12" t="s">
        <v>57</v>
      </c>
      <c r="B40" s="12" t="s">
        <v>58</v>
      </c>
      <c r="C40" s="9">
        <v>7.9</v>
      </c>
      <c r="D40" s="9">
        <v>7.9</v>
      </c>
      <c r="E40" s="9">
        <v>3.8</v>
      </c>
      <c r="F40" s="9">
        <v>3.74</v>
      </c>
      <c r="G40" s="9">
        <v>0.93</v>
      </c>
      <c r="H40" s="9">
        <v>0.95</v>
      </c>
      <c r="I40" s="9">
        <v>12.63</v>
      </c>
      <c r="J40" s="9">
        <v>12.59</v>
      </c>
      <c r="K40" s="5">
        <f>I40*35.8887</f>
        <v>453.27428100000003</v>
      </c>
      <c r="L40" s="5">
        <f>J40*35.9996</f>
        <v>453.23496399999999</v>
      </c>
      <c r="M40" s="39">
        <f>L40-K40</f>
        <v>-3.931700000003957E-2</v>
      </c>
    </row>
    <row r="41" spans="1:13">
      <c r="A41" s="12" t="s">
        <v>59</v>
      </c>
      <c r="B41" s="12" t="s">
        <v>60</v>
      </c>
      <c r="C41" s="9">
        <v>7.33</v>
      </c>
      <c r="D41" s="9">
        <v>7.33</v>
      </c>
      <c r="E41" s="9">
        <v>3.63</v>
      </c>
      <c r="F41" s="9">
        <v>3.56</v>
      </c>
      <c r="G41" s="9">
        <v>0.89</v>
      </c>
      <c r="H41" s="9">
        <v>0.88</v>
      </c>
      <c r="I41" s="9">
        <v>11.85</v>
      </c>
      <c r="J41" s="9">
        <v>11.77</v>
      </c>
      <c r="K41" s="5">
        <f>I41*35.8887</f>
        <v>425.28109499999999</v>
      </c>
      <c r="L41" s="5">
        <f>J41*35.9996</f>
        <v>423.71529199999998</v>
      </c>
      <c r="M41" s="39">
        <f>L41-K41</f>
        <v>-1.5658030000000167</v>
      </c>
    </row>
    <row r="42" spans="1:13">
      <c r="A42" s="12" t="s">
        <v>61</v>
      </c>
      <c r="B42" s="12" t="s">
        <v>62</v>
      </c>
      <c r="C42" s="9">
        <v>4</v>
      </c>
      <c r="D42" s="9">
        <v>4</v>
      </c>
      <c r="E42" s="9">
        <v>1.49</v>
      </c>
      <c r="F42" s="9">
        <v>1.45</v>
      </c>
      <c r="G42" s="9">
        <v>0.57999999999999996</v>
      </c>
      <c r="H42" s="9">
        <v>0.56999999999999995</v>
      </c>
      <c r="I42" s="9">
        <v>6.07</v>
      </c>
      <c r="J42" s="9">
        <v>6.02</v>
      </c>
      <c r="K42" s="5">
        <f>I42*35.8887</f>
        <v>217.84440900000001</v>
      </c>
      <c r="L42" s="5">
        <f>J42*35.9996</f>
        <v>216.717592</v>
      </c>
      <c r="M42" s="39">
        <f>L42-K42</f>
        <v>-1.1268170000000168</v>
      </c>
    </row>
    <row r="43" spans="1:13">
      <c r="A43" s="12" t="s">
        <v>63</v>
      </c>
      <c r="B43" s="12" t="s">
        <v>64</v>
      </c>
      <c r="C43" s="9">
        <v>8.65</v>
      </c>
      <c r="D43" s="9">
        <v>8.65</v>
      </c>
      <c r="E43" s="9">
        <v>4.82</v>
      </c>
      <c r="F43" s="9">
        <v>4.78</v>
      </c>
      <c r="G43" s="9">
        <v>1.64</v>
      </c>
      <c r="H43" s="9">
        <v>1.61</v>
      </c>
      <c r="I43" s="9">
        <v>15.11</v>
      </c>
      <c r="J43" s="9">
        <v>15.04</v>
      </c>
      <c r="K43" s="5">
        <f>I43*35.8887</f>
        <v>542.27825699999994</v>
      </c>
      <c r="L43" s="5">
        <f>J43*35.9996</f>
        <v>541.43398400000001</v>
      </c>
      <c r="M43" s="39">
        <f>L43-K43</f>
        <v>-0.84427299999993011</v>
      </c>
    </row>
    <row r="44" spans="1:13">
      <c r="A44" s="12" t="s">
        <v>65</v>
      </c>
      <c r="B44" s="12" t="s">
        <v>64</v>
      </c>
      <c r="C44" s="9">
        <v>7.99</v>
      </c>
      <c r="D44" s="9">
        <v>7.99</v>
      </c>
      <c r="E44" s="9">
        <v>4.57</v>
      </c>
      <c r="F44" s="9">
        <v>4.5199999999999996</v>
      </c>
      <c r="G44" s="9">
        <v>1.5</v>
      </c>
      <c r="H44" s="9">
        <v>1.49</v>
      </c>
      <c r="I44" s="9">
        <v>14.06</v>
      </c>
      <c r="J44" s="9">
        <v>14</v>
      </c>
      <c r="K44" s="5">
        <f>I44*35.8887</f>
        <v>504.595122</v>
      </c>
      <c r="L44" s="5">
        <f>J44*35.9996</f>
        <v>503.99440000000004</v>
      </c>
      <c r="M44" s="39">
        <f>L44-K44</f>
        <v>-0.60072199999996201</v>
      </c>
    </row>
    <row r="45" spans="1:13">
      <c r="A45" s="12" t="s">
        <v>66</v>
      </c>
      <c r="B45" s="12" t="s">
        <v>64</v>
      </c>
      <c r="C45" s="9">
        <v>4</v>
      </c>
      <c r="D45" s="9">
        <v>4</v>
      </c>
      <c r="E45" s="9">
        <v>1.72</v>
      </c>
      <c r="F45" s="9">
        <v>1.7</v>
      </c>
      <c r="G45" s="9">
        <v>0.82</v>
      </c>
      <c r="H45" s="9">
        <v>0.79</v>
      </c>
      <c r="I45" s="9">
        <v>6.54</v>
      </c>
      <c r="J45" s="9">
        <v>6.49</v>
      </c>
      <c r="K45" s="5">
        <f>I45*35.8887</f>
        <v>234.712098</v>
      </c>
      <c r="L45" s="5">
        <f>J45*35.9996</f>
        <v>233.637404</v>
      </c>
      <c r="M45" s="39">
        <f>L45-K45</f>
        <v>-1.0746939999999938</v>
      </c>
    </row>
    <row r="46" spans="1:13">
      <c r="A46" s="12" t="s">
        <v>67</v>
      </c>
      <c r="B46" s="12" t="s">
        <v>68</v>
      </c>
      <c r="C46" s="9">
        <v>5.85</v>
      </c>
      <c r="D46" s="9">
        <v>5.85</v>
      </c>
      <c r="E46" s="9">
        <v>3.08</v>
      </c>
      <c r="F46" s="9">
        <v>3.12</v>
      </c>
      <c r="G46" s="9">
        <v>0.79</v>
      </c>
      <c r="H46" s="9">
        <v>0.78</v>
      </c>
      <c r="I46" s="9">
        <v>9.7200000000000006</v>
      </c>
      <c r="J46" s="9">
        <v>9.75</v>
      </c>
      <c r="K46" s="5">
        <f>I46*35.8887</f>
        <v>348.83816400000001</v>
      </c>
      <c r="L46" s="5">
        <f>J46*35.9996</f>
        <v>350.99610000000001</v>
      </c>
      <c r="M46" s="39">
        <f>L46-K46</f>
        <v>2.1579360000000065</v>
      </c>
    </row>
    <row r="47" spans="1:13">
      <c r="A47" s="12" t="s">
        <v>69</v>
      </c>
      <c r="B47" s="12" t="s">
        <v>70</v>
      </c>
      <c r="C47" s="9">
        <v>3.03</v>
      </c>
      <c r="D47" s="9">
        <v>3.03</v>
      </c>
      <c r="E47" s="9">
        <v>1.1599999999999999</v>
      </c>
      <c r="F47" s="9">
        <v>1.17</v>
      </c>
      <c r="G47" s="9">
        <v>0.41</v>
      </c>
      <c r="H47" s="9">
        <v>0.41</v>
      </c>
      <c r="I47" s="9">
        <v>4.5999999999999996</v>
      </c>
      <c r="J47" s="9">
        <v>4.6100000000000003</v>
      </c>
      <c r="K47" s="5">
        <f>I47*35.8887</f>
        <v>165.08802</v>
      </c>
      <c r="L47" s="5">
        <f>J47*35.9996</f>
        <v>165.958156</v>
      </c>
      <c r="M47" s="39">
        <f>L47-K47</f>
        <v>0.87013600000000224</v>
      </c>
    </row>
    <row r="48" spans="1:13">
      <c r="A48" s="12" t="s">
        <v>71</v>
      </c>
      <c r="B48" s="12" t="s">
        <v>72</v>
      </c>
      <c r="C48" s="9">
        <v>25.99</v>
      </c>
      <c r="D48" s="9">
        <v>25.99</v>
      </c>
      <c r="E48" s="9">
        <v>18</v>
      </c>
      <c r="F48" s="9">
        <v>18.079999999999998</v>
      </c>
      <c r="G48" s="9">
        <v>7.62</v>
      </c>
      <c r="H48" s="9">
        <v>8.02</v>
      </c>
      <c r="I48" s="9">
        <v>51.61</v>
      </c>
      <c r="J48" s="9">
        <v>52.09</v>
      </c>
      <c r="K48" s="5">
        <f>I48*35.8887</f>
        <v>1852.215807</v>
      </c>
      <c r="L48" s="5">
        <f>J48*35.9996</f>
        <v>1875.2191640000001</v>
      </c>
      <c r="M48" s="39">
        <f>L48-K48</f>
        <v>23.003357000000051</v>
      </c>
    </row>
    <row r="49" spans="1:13">
      <c r="A49" s="12" t="s">
        <v>73</v>
      </c>
      <c r="B49" s="12" t="s">
        <v>74</v>
      </c>
      <c r="C49" s="9">
        <v>24.79</v>
      </c>
      <c r="D49" s="9">
        <v>24.79</v>
      </c>
      <c r="E49" s="9">
        <v>17.329999999999998</v>
      </c>
      <c r="F49" s="9">
        <v>17.399999999999999</v>
      </c>
      <c r="G49" s="9">
        <v>6.01</v>
      </c>
      <c r="H49" s="9">
        <v>5.95</v>
      </c>
      <c r="I49" s="9">
        <v>48.13</v>
      </c>
      <c r="J49" s="9">
        <v>48.14</v>
      </c>
      <c r="K49" s="5">
        <f>I49*35.8887</f>
        <v>1727.3231310000001</v>
      </c>
      <c r="L49" s="5">
        <f>J49*35.9996</f>
        <v>1733.0207440000001</v>
      </c>
      <c r="M49" s="39">
        <f>L49-K49</f>
        <v>5.6976130000000467</v>
      </c>
    </row>
    <row r="50" spans="1:13">
      <c r="A50" s="12" t="s">
        <v>75</v>
      </c>
      <c r="B50" s="12" t="s">
        <v>76</v>
      </c>
      <c r="C50" s="9">
        <v>5.99</v>
      </c>
      <c r="D50" s="9">
        <v>5.99</v>
      </c>
      <c r="E50" s="9">
        <v>2.91</v>
      </c>
      <c r="F50" s="9">
        <v>2.9</v>
      </c>
      <c r="G50" s="9">
        <v>1.64</v>
      </c>
      <c r="H50" s="9">
        <v>1.64</v>
      </c>
      <c r="I50" s="9">
        <v>10.54</v>
      </c>
      <c r="J50" s="9">
        <v>10.53</v>
      </c>
      <c r="K50" s="5">
        <f>I50*35.8887</f>
        <v>378.26689799999997</v>
      </c>
      <c r="L50" s="5">
        <f>J50*35.9996</f>
        <v>379.07578799999999</v>
      </c>
      <c r="M50" s="39">
        <f>L50-K50</f>
        <v>0.80889000000001943</v>
      </c>
    </row>
    <row r="51" spans="1:13">
      <c r="A51" s="12" t="s">
        <v>77</v>
      </c>
      <c r="B51" s="12" t="s">
        <v>78</v>
      </c>
      <c r="C51" s="9">
        <v>27.06</v>
      </c>
      <c r="D51" s="9">
        <v>27.06</v>
      </c>
      <c r="E51" s="9">
        <v>19.13</v>
      </c>
      <c r="F51" s="9">
        <v>19.27</v>
      </c>
      <c r="G51" s="9">
        <v>10.7</v>
      </c>
      <c r="H51" s="9">
        <v>11.06</v>
      </c>
      <c r="I51" s="9">
        <v>56.89</v>
      </c>
      <c r="J51" s="9">
        <v>57.39</v>
      </c>
      <c r="K51" s="5">
        <f>I51*35.8887</f>
        <v>2041.7081430000001</v>
      </c>
      <c r="L51" s="5">
        <f>J51*35.9996</f>
        <v>2066.0170440000002</v>
      </c>
      <c r="M51" s="39">
        <f>L51-K51</f>
        <v>24.308901000000105</v>
      </c>
    </row>
    <row r="52" spans="1:13">
      <c r="A52" s="12" t="s">
        <v>79</v>
      </c>
      <c r="B52" s="12" t="s">
        <v>80</v>
      </c>
      <c r="C52" s="9">
        <v>25</v>
      </c>
      <c r="D52" s="9">
        <v>25</v>
      </c>
      <c r="E52" s="9">
        <v>16.79</v>
      </c>
      <c r="F52" s="9">
        <v>16.73</v>
      </c>
      <c r="G52" s="9">
        <v>8.08</v>
      </c>
      <c r="H52" s="9">
        <v>7.98</v>
      </c>
      <c r="I52" s="9">
        <v>49.87</v>
      </c>
      <c r="J52" s="9">
        <v>49.71</v>
      </c>
      <c r="K52" s="5">
        <f>I52*35.8887</f>
        <v>1789.7694689999998</v>
      </c>
      <c r="L52" s="5">
        <f>J52*35.9996</f>
        <v>1789.5401160000001</v>
      </c>
      <c r="M52" s="39">
        <f>L52-K52</f>
        <v>-0.22935299999971903</v>
      </c>
    </row>
    <row r="53" spans="1:13">
      <c r="A53" s="12" t="s">
        <v>81</v>
      </c>
      <c r="B53" s="12" t="s">
        <v>82</v>
      </c>
      <c r="C53" s="9">
        <v>6.5</v>
      </c>
      <c r="D53" s="9">
        <v>6.5</v>
      </c>
      <c r="E53" s="9">
        <v>3.11</v>
      </c>
      <c r="F53" s="9">
        <v>3.1</v>
      </c>
      <c r="G53" s="9">
        <v>2.0699999999999998</v>
      </c>
      <c r="H53" s="9">
        <v>2.04</v>
      </c>
      <c r="I53" s="9">
        <v>11.68</v>
      </c>
      <c r="J53" s="9">
        <v>11.64</v>
      </c>
      <c r="K53" s="5">
        <f>I53*35.8887</f>
        <v>419.18001599999997</v>
      </c>
      <c r="L53" s="5">
        <f>J53*35.9996</f>
        <v>419.03534400000001</v>
      </c>
      <c r="M53" s="39">
        <f>L53-K53</f>
        <v>-0.14467199999995728</v>
      </c>
    </row>
    <row r="54" spans="1:13">
      <c r="A54" s="12" t="s">
        <v>83</v>
      </c>
      <c r="B54" s="12" t="s">
        <v>78</v>
      </c>
      <c r="C54" s="9">
        <v>17.690000000000001</v>
      </c>
      <c r="D54" s="9">
        <v>17.690000000000001</v>
      </c>
      <c r="E54" s="9">
        <v>13.36</v>
      </c>
      <c r="F54" s="9">
        <v>13.34</v>
      </c>
      <c r="G54" s="9">
        <v>5.43</v>
      </c>
      <c r="H54" s="9">
        <v>5.37</v>
      </c>
      <c r="I54" s="9">
        <v>36.479999999999997</v>
      </c>
      <c r="J54" s="9">
        <v>36.4</v>
      </c>
      <c r="K54" s="5">
        <f>I54*35.8887</f>
        <v>1309.2197759999999</v>
      </c>
      <c r="L54" s="5">
        <f>J54*35.9996</f>
        <v>1310.38544</v>
      </c>
      <c r="M54" s="39">
        <f>L54-K54</f>
        <v>1.1656640000001062</v>
      </c>
    </row>
    <row r="55" spans="1:13">
      <c r="A55" s="12" t="s">
        <v>84</v>
      </c>
      <c r="B55" s="12" t="s">
        <v>85</v>
      </c>
      <c r="C55" s="9">
        <v>24.7</v>
      </c>
      <c r="D55" s="9">
        <v>24.7</v>
      </c>
      <c r="E55" s="9">
        <v>16.61</v>
      </c>
      <c r="F55" s="9">
        <v>16.62</v>
      </c>
      <c r="G55" s="9">
        <v>7.21</v>
      </c>
      <c r="H55" s="9">
        <v>7.15</v>
      </c>
      <c r="I55" s="9">
        <v>48.52</v>
      </c>
      <c r="J55" s="9">
        <v>48.47</v>
      </c>
      <c r="K55" s="5">
        <f>I55*35.8887</f>
        <v>1741.3197240000002</v>
      </c>
      <c r="L55" s="5">
        <f>J55*35.9996</f>
        <v>1744.9006119999999</v>
      </c>
      <c r="M55" s="39">
        <f>L55-K55</f>
        <v>3.5808879999997316</v>
      </c>
    </row>
    <row r="56" spans="1:13">
      <c r="A56" s="12" t="s">
        <v>86</v>
      </c>
      <c r="B56" s="12" t="s">
        <v>87</v>
      </c>
      <c r="C56" s="9">
        <v>23.53</v>
      </c>
      <c r="D56" s="9">
        <v>23.53</v>
      </c>
      <c r="E56" s="9">
        <v>15.08</v>
      </c>
      <c r="F56" s="9">
        <v>15.01</v>
      </c>
      <c r="G56" s="9">
        <v>6.03</v>
      </c>
      <c r="H56" s="9">
        <v>6</v>
      </c>
      <c r="I56" s="9">
        <v>44.64</v>
      </c>
      <c r="J56" s="9">
        <v>44.54</v>
      </c>
      <c r="K56" s="5">
        <f>I56*35.8887</f>
        <v>1602.0715680000001</v>
      </c>
      <c r="L56" s="5">
        <f>J56*35.9996</f>
        <v>1603.422184</v>
      </c>
      <c r="M56" s="39">
        <f>L56-K56</f>
        <v>1.3506159999999454</v>
      </c>
    </row>
    <row r="57" spans="1:13">
      <c r="A57" s="12" t="s">
        <v>88</v>
      </c>
      <c r="B57" s="12" t="s">
        <v>89</v>
      </c>
      <c r="C57" s="9">
        <v>5.52</v>
      </c>
      <c r="D57" s="9">
        <v>5.52</v>
      </c>
      <c r="E57" s="9">
        <v>2.56</v>
      </c>
      <c r="F57" s="9">
        <v>2.54</v>
      </c>
      <c r="G57" s="9">
        <v>1.53</v>
      </c>
      <c r="H57" s="9">
        <v>1.52</v>
      </c>
      <c r="I57" s="9">
        <v>9.61</v>
      </c>
      <c r="J57" s="9">
        <v>9.58</v>
      </c>
      <c r="K57" s="5">
        <f>I57*35.8887</f>
        <v>344.89040699999998</v>
      </c>
      <c r="L57" s="5">
        <f>J57*35.9996</f>
        <v>344.87616800000001</v>
      </c>
      <c r="M57" s="39">
        <f>L57-K57</f>
        <v>-1.4238999999975022E-2</v>
      </c>
    </row>
    <row r="58" spans="1:13">
      <c r="A58" s="12" t="s">
        <v>90</v>
      </c>
      <c r="B58" s="12" t="s">
        <v>91</v>
      </c>
      <c r="C58" s="9">
        <v>28.12</v>
      </c>
      <c r="D58" s="9">
        <v>28.12</v>
      </c>
      <c r="E58" s="9">
        <v>18.89</v>
      </c>
      <c r="F58" s="9">
        <v>18.670000000000002</v>
      </c>
      <c r="G58" s="9">
        <v>8.4499999999999993</v>
      </c>
      <c r="H58" s="9">
        <v>11.5</v>
      </c>
      <c r="I58" s="9">
        <v>55.46</v>
      </c>
      <c r="J58" s="9">
        <v>58.29</v>
      </c>
      <c r="K58" s="5">
        <f>I58*35.8887</f>
        <v>1990.3873020000001</v>
      </c>
      <c r="L58" s="5">
        <f>J58*35.9996</f>
        <v>2098.4166839999998</v>
      </c>
      <c r="M58" s="39">
        <f>L58-K58</f>
        <v>108.02938199999971</v>
      </c>
    </row>
    <row r="59" spans="1:13">
      <c r="A59" s="12" t="s">
        <v>92</v>
      </c>
      <c r="B59" s="12" t="s">
        <v>93</v>
      </c>
      <c r="C59" s="9">
        <v>21.76</v>
      </c>
      <c r="D59" s="9">
        <v>21.76</v>
      </c>
      <c r="E59" s="9">
        <v>16.559999999999999</v>
      </c>
      <c r="F59" s="9">
        <v>16.489999999999998</v>
      </c>
      <c r="G59" s="9">
        <v>7.71</v>
      </c>
      <c r="H59" s="9">
        <v>7.67</v>
      </c>
      <c r="I59" s="9">
        <v>46.03</v>
      </c>
      <c r="J59" s="9">
        <v>45.92</v>
      </c>
      <c r="K59" s="5">
        <f>I59*35.8887</f>
        <v>1651.9568610000001</v>
      </c>
      <c r="L59" s="5">
        <f>J59*35.9996</f>
        <v>1653.1016320000001</v>
      </c>
      <c r="M59" s="39">
        <f>L59-K59</f>
        <v>1.1447709999999915</v>
      </c>
    </row>
    <row r="60" spans="1:13">
      <c r="A60" s="12" t="s">
        <v>94</v>
      </c>
      <c r="B60" s="12" t="s">
        <v>95</v>
      </c>
      <c r="C60" s="9">
        <v>20.64</v>
      </c>
      <c r="D60" s="9">
        <v>20.64</v>
      </c>
      <c r="E60" s="9">
        <v>16</v>
      </c>
      <c r="F60" s="9">
        <v>15.96</v>
      </c>
      <c r="G60" s="9">
        <v>7.27</v>
      </c>
      <c r="H60" s="9">
        <v>7.23</v>
      </c>
      <c r="I60" s="9">
        <v>43.91</v>
      </c>
      <c r="J60" s="9">
        <v>43.83</v>
      </c>
      <c r="K60" s="5">
        <f>I60*35.8887</f>
        <v>1575.8728169999999</v>
      </c>
      <c r="L60" s="5">
        <f>J60*35.9996</f>
        <v>1577.862468</v>
      </c>
      <c r="M60" s="39">
        <f>L60-K60</f>
        <v>1.9896510000000944</v>
      </c>
    </row>
    <row r="61" spans="1:13">
      <c r="A61" s="12" t="s">
        <v>96</v>
      </c>
      <c r="B61" s="12" t="s">
        <v>78</v>
      </c>
      <c r="C61" s="9">
        <v>17.399999999999999</v>
      </c>
      <c r="D61" s="9">
        <v>17.399999999999999</v>
      </c>
      <c r="E61" s="9">
        <v>14.34</v>
      </c>
      <c r="F61" s="9">
        <v>14.32</v>
      </c>
      <c r="G61" s="9">
        <v>5.77</v>
      </c>
      <c r="H61" s="9">
        <v>5.73</v>
      </c>
      <c r="I61" s="9">
        <v>37.51</v>
      </c>
      <c r="J61" s="9">
        <v>37.450000000000003</v>
      </c>
      <c r="K61" s="5">
        <f>I61*35.8887</f>
        <v>1346.1851369999999</v>
      </c>
      <c r="L61" s="5">
        <f>J61*35.9996</f>
        <v>1348.1850200000001</v>
      </c>
      <c r="M61" s="39">
        <f>L61-K61</f>
        <v>1.9998830000001817</v>
      </c>
    </row>
    <row r="62" spans="1:13">
      <c r="A62" s="12" t="s">
        <v>97</v>
      </c>
      <c r="B62" s="12" t="s">
        <v>85</v>
      </c>
      <c r="C62" s="9">
        <v>17.28</v>
      </c>
      <c r="D62" s="9">
        <v>17.28</v>
      </c>
      <c r="E62" s="9">
        <v>14.13</v>
      </c>
      <c r="F62" s="9">
        <v>14.13</v>
      </c>
      <c r="G62" s="9">
        <v>5.29</v>
      </c>
      <c r="H62" s="9">
        <v>5.3</v>
      </c>
      <c r="I62" s="9">
        <v>36.700000000000003</v>
      </c>
      <c r="J62" s="9">
        <v>36.71</v>
      </c>
      <c r="K62" s="5">
        <f>I62*35.8887</f>
        <v>1317.1152900000002</v>
      </c>
      <c r="L62" s="5">
        <f>J62*35.9996</f>
        <v>1321.545316</v>
      </c>
      <c r="M62" s="39">
        <f>L62-K62</f>
        <v>4.4300259999997706</v>
      </c>
    </row>
    <row r="63" spans="1:13">
      <c r="A63" s="12" t="s">
        <v>98</v>
      </c>
      <c r="B63" s="12" t="s">
        <v>87</v>
      </c>
      <c r="C63" s="9">
        <v>23.53</v>
      </c>
      <c r="D63" s="9">
        <v>23.53</v>
      </c>
      <c r="E63" s="9">
        <v>16.190000000000001</v>
      </c>
      <c r="F63" s="9">
        <v>16.190000000000001</v>
      </c>
      <c r="G63" s="9">
        <v>6.42</v>
      </c>
      <c r="H63" s="9">
        <v>6.38</v>
      </c>
      <c r="I63" s="9">
        <v>46.14</v>
      </c>
      <c r="J63" s="9">
        <v>46.1</v>
      </c>
      <c r="K63" s="5">
        <f>I63*35.8887</f>
        <v>1655.904618</v>
      </c>
      <c r="L63" s="5">
        <f>J63*35.9996</f>
        <v>1659.5815600000001</v>
      </c>
      <c r="M63" s="39">
        <f>L63-K63</f>
        <v>3.6769420000000537</v>
      </c>
    </row>
    <row r="64" spans="1:13">
      <c r="A64" s="12" t="s">
        <v>99</v>
      </c>
      <c r="B64" s="12" t="s">
        <v>100</v>
      </c>
      <c r="C64" s="9">
        <v>6.43</v>
      </c>
      <c r="D64" s="9">
        <v>6.43</v>
      </c>
      <c r="E64" s="9">
        <v>3.11</v>
      </c>
      <c r="F64" s="9">
        <v>3.1</v>
      </c>
      <c r="G64" s="9">
        <v>1.93</v>
      </c>
      <c r="H64" s="9">
        <v>1.9</v>
      </c>
      <c r="I64" s="9">
        <v>11.47</v>
      </c>
      <c r="J64" s="9">
        <v>11.43</v>
      </c>
      <c r="K64" s="5">
        <f>I64*35.8887</f>
        <v>411.64338900000001</v>
      </c>
      <c r="L64" s="5">
        <f>J64*35.9996</f>
        <v>411.47542800000002</v>
      </c>
      <c r="M64" s="39">
        <f>L64-K64</f>
        <v>-0.16796099999999115</v>
      </c>
    </row>
    <row r="65" spans="1:13">
      <c r="A65" s="12" t="s">
        <v>101</v>
      </c>
      <c r="B65" s="12" t="s">
        <v>87</v>
      </c>
      <c r="C65" s="9">
        <v>22.09</v>
      </c>
      <c r="D65" s="9">
        <v>22.09</v>
      </c>
      <c r="E65" s="9">
        <v>16.28</v>
      </c>
      <c r="F65" s="9">
        <v>16.25</v>
      </c>
      <c r="G65" s="9">
        <v>7.39</v>
      </c>
      <c r="H65" s="9">
        <v>7.42</v>
      </c>
      <c r="I65" s="9">
        <v>45.76</v>
      </c>
      <c r="J65" s="9">
        <v>45.76</v>
      </c>
      <c r="K65" s="5">
        <f>I65*35.8887</f>
        <v>1642.2669119999998</v>
      </c>
      <c r="L65" s="5">
        <f>J65*35.9996</f>
        <v>1647.341696</v>
      </c>
      <c r="M65" s="39">
        <f>L65-K65</f>
        <v>5.0747840000001361</v>
      </c>
    </row>
    <row r="66" spans="1:13">
      <c r="A66" s="12" t="s">
        <v>102</v>
      </c>
      <c r="B66" s="12" t="s">
        <v>100</v>
      </c>
      <c r="C66" s="9">
        <v>5.22</v>
      </c>
      <c r="D66" s="9">
        <v>5.22</v>
      </c>
      <c r="E66" s="9">
        <v>2.5</v>
      </c>
      <c r="F66" s="9">
        <v>2.4700000000000002</v>
      </c>
      <c r="G66" s="9">
        <v>1.71</v>
      </c>
      <c r="H66" s="9">
        <v>1.73</v>
      </c>
      <c r="I66" s="9">
        <v>9.43</v>
      </c>
      <c r="J66" s="9">
        <v>9.42</v>
      </c>
      <c r="K66" s="5">
        <f>I66*35.8887</f>
        <v>338.43044099999997</v>
      </c>
      <c r="L66" s="5">
        <f>J66*35.9996</f>
        <v>339.11623200000002</v>
      </c>
      <c r="M66" s="39">
        <f>L66-K66</f>
        <v>0.68579100000005155</v>
      </c>
    </row>
    <row r="67" spans="1:13">
      <c r="A67" s="12" t="s">
        <v>103</v>
      </c>
      <c r="B67" s="12" t="s">
        <v>104</v>
      </c>
      <c r="C67" s="9">
        <v>27.75</v>
      </c>
      <c r="D67" s="9">
        <v>27.75</v>
      </c>
      <c r="E67" s="9">
        <v>18.07</v>
      </c>
      <c r="F67" s="9">
        <v>18.04</v>
      </c>
      <c r="G67" s="9">
        <v>8.14</v>
      </c>
      <c r="H67" s="9">
        <v>8.08</v>
      </c>
      <c r="I67" s="9">
        <v>53.96</v>
      </c>
      <c r="J67" s="9">
        <v>53.87</v>
      </c>
      <c r="K67" s="5">
        <f>I67*35.8887</f>
        <v>1936.5542520000001</v>
      </c>
      <c r="L67" s="5">
        <f>J67*35.9996</f>
        <v>1939.298452</v>
      </c>
      <c r="M67" s="39">
        <f>L67-K67</f>
        <v>2.7441999999998643</v>
      </c>
    </row>
    <row r="68" spans="1:13">
      <c r="A68" s="12" t="s">
        <v>105</v>
      </c>
      <c r="B68" s="12" t="s">
        <v>100</v>
      </c>
      <c r="C68" s="9">
        <v>8.16</v>
      </c>
      <c r="D68" s="9">
        <v>8.16</v>
      </c>
      <c r="E68" s="9">
        <v>3.94</v>
      </c>
      <c r="F68" s="9">
        <v>3.91</v>
      </c>
      <c r="G68" s="9">
        <v>2.4500000000000002</v>
      </c>
      <c r="H68" s="9">
        <v>2.4300000000000002</v>
      </c>
      <c r="I68" s="9">
        <v>14.55</v>
      </c>
      <c r="J68" s="9">
        <v>14.5</v>
      </c>
      <c r="K68" s="5">
        <f>I68*35.8887</f>
        <v>522.18058500000006</v>
      </c>
      <c r="L68" s="5">
        <f>J68*35.9996</f>
        <v>521.99419999999998</v>
      </c>
      <c r="M68" s="39">
        <f>L68-K68</f>
        <v>-0.18638500000008662</v>
      </c>
    </row>
    <row r="69" spans="1:13">
      <c r="A69" s="12" t="s">
        <v>106</v>
      </c>
      <c r="B69" s="12" t="s">
        <v>107</v>
      </c>
      <c r="C69" s="9">
        <v>19.5</v>
      </c>
      <c r="D69" s="9">
        <v>19.5</v>
      </c>
      <c r="E69" s="9">
        <v>14.68</v>
      </c>
      <c r="F69" s="9">
        <v>14.69</v>
      </c>
      <c r="G69" s="9">
        <v>5.0199999999999996</v>
      </c>
      <c r="H69" s="9">
        <v>5</v>
      </c>
      <c r="I69" s="9">
        <v>39.200000000000003</v>
      </c>
      <c r="J69" s="9">
        <v>39.19</v>
      </c>
      <c r="K69" s="5">
        <f>I69*35.8887</f>
        <v>1406.8370400000001</v>
      </c>
      <c r="L69" s="5">
        <f>J69*35.9996</f>
        <v>1410.8243239999999</v>
      </c>
      <c r="M69" s="39">
        <f>L69-K69</f>
        <v>3.9872839999998178</v>
      </c>
    </row>
    <row r="70" spans="1:13">
      <c r="A70" s="12" t="s">
        <v>108</v>
      </c>
      <c r="B70" s="12" t="s">
        <v>109</v>
      </c>
      <c r="C70" s="9">
        <v>32.11</v>
      </c>
      <c r="D70" s="9">
        <v>32.11</v>
      </c>
      <c r="E70" s="9">
        <v>20.86</v>
      </c>
      <c r="F70" s="9">
        <v>20.93</v>
      </c>
      <c r="G70" s="9">
        <v>8.0399999999999991</v>
      </c>
      <c r="H70" s="9">
        <v>8.1</v>
      </c>
      <c r="I70" s="9">
        <v>61.01</v>
      </c>
      <c r="J70" s="9">
        <v>61.14</v>
      </c>
      <c r="K70" s="5">
        <f>I70*35.8887</f>
        <v>2189.569587</v>
      </c>
      <c r="L70" s="5">
        <f>J70*35.9996</f>
        <v>2201.0155439999999</v>
      </c>
      <c r="M70" s="39">
        <f>L70-K70</f>
        <v>11.445956999999908</v>
      </c>
    </row>
    <row r="71" spans="1:13">
      <c r="A71" s="12" t="s">
        <v>110</v>
      </c>
      <c r="B71" s="12" t="s">
        <v>111</v>
      </c>
      <c r="C71" s="9">
        <v>37.5</v>
      </c>
      <c r="D71" s="9">
        <v>37.5</v>
      </c>
      <c r="E71" s="9">
        <v>23.51</v>
      </c>
      <c r="F71" s="9">
        <v>23.6</v>
      </c>
      <c r="G71" s="9">
        <v>9.5399999999999991</v>
      </c>
      <c r="H71" s="9">
        <v>9.3800000000000008</v>
      </c>
      <c r="I71" s="9">
        <v>70.55</v>
      </c>
      <c r="J71" s="9">
        <v>70.48</v>
      </c>
      <c r="K71" s="5">
        <f>I71*35.8887</f>
        <v>2531.9477849999998</v>
      </c>
      <c r="L71" s="5">
        <f>J71*35.9996</f>
        <v>2537.251808</v>
      </c>
      <c r="M71" s="39">
        <f>L71-K71</f>
        <v>5.3040230000001429</v>
      </c>
    </row>
    <row r="72" spans="1:13">
      <c r="A72" s="12" t="s">
        <v>112</v>
      </c>
      <c r="B72" s="12" t="s">
        <v>113</v>
      </c>
      <c r="C72" s="9">
        <v>27.51</v>
      </c>
      <c r="D72" s="9">
        <v>27.51</v>
      </c>
      <c r="E72" s="9">
        <v>18.25</v>
      </c>
      <c r="F72" s="9">
        <v>18.25</v>
      </c>
      <c r="G72" s="9">
        <v>7.98</v>
      </c>
      <c r="H72" s="9">
        <v>8.19</v>
      </c>
      <c r="I72" s="9">
        <v>53.74</v>
      </c>
      <c r="J72" s="9">
        <v>53.95</v>
      </c>
      <c r="K72" s="5">
        <f>I72*35.8887</f>
        <v>1928.6587380000001</v>
      </c>
      <c r="L72" s="5">
        <f>J72*35.9996</f>
        <v>1942.1784200000002</v>
      </c>
      <c r="M72" s="39">
        <f>L72-K72</f>
        <v>13.519682000000103</v>
      </c>
    </row>
    <row r="73" spans="1:13">
      <c r="A73" s="12" t="s">
        <v>114</v>
      </c>
      <c r="B73" s="12" t="s">
        <v>115</v>
      </c>
      <c r="C73" s="9">
        <v>31.5</v>
      </c>
      <c r="D73" s="9">
        <v>31.5</v>
      </c>
      <c r="E73" s="9">
        <v>19.350000000000001</v>
      </c>
      <c r="F73" s="9">
        <v>19.34</v>
      </c>
      <c r="G73" s="9">
        <v>8.6999999999999993</v>
      </c>
      <c r="H73" s="9">
        <v>6.41</v>
      </c>
      <c r="I73" s="9">
        <v>59.55</v>
      </c>
      <c r="J73" s="9">
        <v>57.25</v>
      </c>
      <c r="K73" s="5">
        <f>I73*35.8887</f>
        <v>2137.1720849999997</v>
      </c>
      <c r="L73" s="5">
        <f>J73*35.9996</f>
        <v>2060.9771000000001</v>
      </c>
      <c r="M73" s="39">
        <f>L73-K73</f>
        <v>-76.194984999999633</v>
      </c>
    </row>
    <row r="74" spans="1:13" s="6" customFormat="1">
      <c r="A74" s="15" t="s">
        <v>116</v>
      </c>
      <c r="B74" s="15" t="s">
        <v>117</v>
      </c>
      <c r="C74" s="9">
        <v>34.25</v>
      </c>
      <c r="D74" s="9">
        <v>34.25</v>
      </c>
      <c r="E74" s="9">
        <v>22.78</v>
      </c>
      <c r="F74" s="9">
        <v>22.88</v>
      </c>
      <c r="G74" s="9">
        <v>6.59</v>
      </c>
      <c r="H74" s="9">
        <v>6.95</v>
      </c>
      <c r="I74" s="9">
        <v>63.62</v>
      </c>
      <c r="J74" s="9">
        <v>64.08</v>
      </c>
      <c r="K74" s="5">
        <f>I74*35.8887</f>
        <v>2283.239094</v>
      </c>
      <c r="L74" s="5">
        <f>J74*35.9996</f>
        <v>2306.8543679999998</v>
      </c>
      <c r="M74" s="39">
        <f>L74-K74</f>
        <v>23.615273999999772</v>
      </c>
    </row>
    <row r="75" spans="1:13">
      <c r="A75" s="12" t="s">
        <v>118</v>
      </c>
      <c r="B75" s="12" t="s">
        <v>119</v>
      </c>
      <c r="C75" s="9">
        <v>34.33</v>
      </c>
      <c r="D75" s="9">
        <v>34.33</v>
      </c>
      <c r="E75" s="9">
        <v>21.52</v>
      </c>
      <c r="F75" s="9">
        <v>21.65</v>
      </c>
      <c r="G75" s="9">
        <v>7.74</v>
      </c>
      <c r="H75" s="9">
        <v>6.98</v>
      </c>
      <c r="I75" s="9">
        <v>63.59</v>
      </c>
      <c r="J75" s="9">
        <v>62.96</v>
      </c>
      <c r="K75" s="5">
        <f>I75*35.8887</f>
        <v>2282.162433</v>
      </c>
      <c r="L75" s="5">
        <f>J75*35.9996</f>
        <v>2266.5348159999999</v>
      </c>
      <c r="M75" s="39">
        <f>L75-K75</f>
        <v>-15.6276170000001</v>
      </c>
    </row>
    <row r="76" spans="1:13">
      <c r="A76" s="12" t="s">
        <v>120</v>
      </c>
      <c r="B76" s="12" t="s">
        <v>121</v>
      </c>
      <c r="C76" s="9">
        <v>39.380000000000003</v>
      </c>
      <c r="D76" s="9">
        <v>39.380000000000003</v>
      </c>
      <c r="E76" s="9">
        <v>25.17</v>
      </c>
      <c r="F76" s="9">
        <v>24.98</v>
      </c>
      <c r="G76" s="9">
        <v>14.87</v>
      </c>
      <c r="H76" s="9">
        <v>8.01</v>
      </c>
      <c r="I76" s="9">
        <v>79.42</v>
      </c>
      <c r="J76" s="9">
        <v>72.37</v>
      </c>
      <c r="K76" s="5">
        <f>I76*35.8887</f>
        <v>2850.2805539999999</v>
      </c>
      <c r="L76" s="5">
        <f>J76*35.9996</f>
        <v>2605.291052</v>
      </c>
      <c r="M76" s="39">
        <f>L76-K76</f>
        <v>-244.9895019999999</v>
      </c>
    </row>
    <row r="77" spans="1:13">
      <c r="A77" s="12" t="s">
        <v>122</v>
      </c>
      <c r="B77" s="12" t="s">
        <v>123</v>
      </c>
      <c r="C77" s="9">
        <v>11.22</v>
      </c>
      <c r="D77" s="9">
        <v>11.22</v>
      </c>
      <c r="E77" s="9">
        <v>9.26</v>
      </c>
      <c r="F77" s="9">
        <v>9.27</v>
      </c>
      <c r="G77" s="9">
        <v>3.11</v>
      </c>
      <c r="H77" s="9">
        <v>3.11</v>
      </c>
      <c r="I77" s="9">
        <v>23.59</v>
      </c>
      <c r="J77" s="9">
        <v>23.6</v>
      </c>
      <c r="K77" s="5">
        <f>I77*35.8887</f>
        <v>846.61443299999996</v>
      </c>
      <c r="L77" s="5">
        <f>J77*35.9996</f>
        <v>849.5905600000001</v>
      </c>
      <c r="M77" s="39">
        <f>L77-K77</f>
        <v>2.9761270000001332</v>
      </c>
    </row>
    <row r="78" spans="1:13">
      <c r="A78" s="12" t="s">
        <v>124</v>
      </c>
      <c r="B78" s="12" t="s">
        <v>125</v>
      </c>
      <c r="C78" s="9">
        <v>12.52</v>
      </c>
      <c r="D78" s="9">
        <v>12.52</v>
      </c>
      <c r="E78" s="9">
        <v>6.06</v>
      </c>
      <c r="F78" s="9">
        <v>6.04</v>
      </c>
      <c r="G78" s="9">
        <v>3.68</v>
      </c>
      <c r="H78" s="9">
        <v>3.66</v>
      </c>
      <c r="I78" s="9">
        <v>22.26</v>
      </c>
      <c r="J78" s="9">
        <v>22.22</v>
      </c>
      <c r="K78" s="5">
        <f>I78*35.8887</f>
        <v>798.88246200000003</v>
      </c>
      <c r="L78" s="5">
        <f>J78*35.9996</f>
        <v>799.911112</v>
      </c>
      <c r="M78" s="39">
        <f>L78-K78</f>
        <v>1.0286499999999705</v>
      </c>
    </row>
    <row r="79" spans="1:13">
      <c r="A79" s="12" t="s">
        <v>126</v>
      </c>
      <c r="B79" s="12" t="s">
        <v>125</v>
      </c>
      <c r="C79" s="9">
        <v>0</v>
      </c>
      <c r="D79" s="9">
        <v>0</v>
      </c>
      <c r="E79" s="9">
        <v>0</v>
      </c>
      <c r="F79" s="9">
        <v>0</v>
      </c>
      <c r="G79" s="9">
        <v>0</v>
      </c>
      <c r="H79" s="9">
        <v>0</v>
      </c>
      <c r="I79" s="9">
        <v>0</v>
      </c>
      <c r="J79" s="9">
        <v>0</v>
      </c>
      <c r="K79" s="5">
        <f>I79*35.8887</f>
        <v>0</v>
      </c>
      <c r="L79" s="5">
        <f>J79*35.9996</f>
        <v>0</v>
      </c>
      <c r="M79" s="39">
        <f>L79-K79</f>
        <v>0</v>
      </c>
    </row>
    <row r="80" spans="1:13">
      <c r="A80" s="12" t="s">
        <v>127</v>
      </c>
      <c r="B80" s="12" t="s">
        <v>125</v>
      </c>
      <c r="C80" s="9">
        <v>12.56</v>
      </c>
      <c r="D80" s="9">
        <v>12.56</v>
      </c>
      <c r="E80" s="9">
        <v>6.08</v>
      </c>
      <c r="F80" s="9">
        <v>6.05</v>
      </c>
      <c r="G80" s="9">
        <v>3.71</v>
      </c>
      <c r="H80" s="9">
        <v>3.7</v>
      </c>
      <c r="I80" s="9">
        <v>22.35</v>
      </c>
      <c r="J80" s="9">
        <v>22.31</v>
      </c>
      <c r="K80" s="5">
        <f>I80*35.8887</f>
        <v>802.11244500000009</v>
      </c>
      <c r="L80" s="5">
        <f>J80*35.9996</f>
        <v>803.15107599999999</v>
      </c>
      <c r="M80" s="39">
        <f>L80-K80</f>
        <v>1.0386309999998957</v>
      </c>
    </row>
    <row r="81" spans="1:13">
      <c r="A81" s="12" t="s">
        <v>128</v>
      </c>
      <c r="B81" s="12" t="s">
        <v>125</v>
      </c>
      <c r="C81" s="9">
        <v>13.44</v>
      </c>
      <c r="D81" s="9">
        <v>13.44</v>
      </c>
      <c r="E81" s="9">
        <v>6.53</v>
      </c>
      <c r="F81" s="9">
        <v>6.5</v>
      </c>
      <c r="G81" s="9">
        <v>3.94</v>
      </c>
      <c r="H81" s="9">
        <v>3.93</v>
      </c>
      <c r="I81" s="9">
        <v>23.91</v>
      </c>
      <c r="J81" s="9">
        <v>23.87</v>
      </c>
      <c r="K81" s="5">
        <f>I81*35.8887</f>
        <v>858.09881700000005</v>
      </c>
      <c r="L81" s="5">
        <f>J81*35.9996</f>
        <v>859.31045200000005</v>
      </c>
      <c r="M81" s="39">
        <f>L81-K81</f>
        <v>1.2116350000000011</v>
      </c>
    </row>
    <row r="82" spans="1:13">
      <c r="A82" s="12" t="s">
        <v>129</v>
      </c>
      <c r="B82" s="12" t="s">
        <v>125</v>
      </c>
      <c r="C82" s="9">
        <v>16.420000000000002</v>
      </c>
      <c r="D82" s="9">
        <v>16.420000000000002</v>
      </c>
      <c r="E82" s="9">
        <v>8.06</v>
      </c>
      <c r="F82" s="9">
        <v>8.0500000000000007</v>
      </c>
      <c r="G82" s="9">
        <v>4.37</v>
      </c>
      <c r="H82" s="9">
        <v>4.3600000000000003</v>
      </c>
      <c r="I82" s="9">
        <v>28.85</v>
      </c>
      <c r="J82" s="9">
        <v>28.83</v>
      </c>
      <c r="K82" s="5">
        <f>I82*35.8887</f>
        <v>1035.388995</v>
      </c>
      <c r="L82" s="5">
        <f>J82*35.9996</f>
        <v>1037.8684679999999</v>
      </c>
      <c r="M82" s="39">
        <f>L82-K82</f>
        <v>2.4794729999998708</v>
      </c>
    </row>
    <row r="83" spans="1:13">
      <c r="A83" s="12" t="s">
        <v>130</v>
      </c>
      <c r="B83" s="12" t="s">
        <v>125</v>
      </c>
      <c r="C83" s="9">
        <v>11.94</v>
      </c>
      <c r="D83" s="9">
        <v>11.94</v>
      </c>
      <c r="E83" s="9">
        <v>5.72</v>
      </c>
      <c r="F83" s="9">
        <v>5.69</v>
      </c>
      <c r="G83" s="9">
        <v>3.76</v>
      </c>
      <c r="H83" s="9">
        <v>3.72</v>
      </c>
      <c r="I83" s="9">
        <v>21.42</v>
      </c>
      <c r="J83" s="9">
        <v>21.35</v>
      </c>
      <c r="K83" s="5">
        <f>I83*35.8887</f>
        <v>768.73595400000011</v>
      </c>
      <c r="L83" s="5">
        <f>J83*35.9996</f>
        <v>768.5914600000001</v>
      </c>
      <c r="M83" s="39">
        <f>L83-K83</f>
        <v>-0.14449400000000878</v>
      </c>
    </row>
    <row r="84" spans="1:13">
      <c r="A84" s="12" t="s">
        <v>131</v>
      </c>
      <c r="B84" s="12" t="s">
        <v>125</v>
      </c>
      <c r="C84" s="9">
        <v>12.4</v>
      </c>
      <c r="D84" s="9">
        <v>12.4</v>
      </c>
      <c r="E84" s="9">
        <v>5.95</v>
      </c>
      <c r="F84" s="9">
        <v>5.92</v>
      </c>
      <c r="G84" s="9">
        <v>3.89</v>
      </c>
      <c r="H84" s="9">
        <v>3.84</v>
      </c>
      <c r="I84" s="9">
        <v>22.24</v>
      </c>
      <c r="J84" s="9">
        <v>22.16</v>
      </c>
      <c r="K84" s="5">
        <f>I84*35.8887</f>
        <v>798.16468799999996</v>
      </c>
      <c r="L84" s="5">
        <f>J84*35.9996</f>
        <v>797.75113599999997</v>
      </c>
      <c r="M84" s="39">
        <f>L84-K84</f>
        <v>-0.41355199999998149</v>
      </c>
    </row>
    <row r="85" spans="1:13">
      <c r="A85" s="12" t="s">
        <v>132</v>
      </c>
      <c r="B85" s="12" t="s">
        <v>125</v>
      </c>
      <c r="C85" s="9">
        <v>13.78</v>
      </c>
      <c r="D85" s="9">
        <v>13.78</v>
      </c>
      <c r="E85" s="9">
        <v>6.74</v>
      </c>
      <c r="F85" s="9">
        <v>6.97</v>
      </c>
      <c r="G85" s="9">
        <v>3.81</v>
      </c>
      <c r="H85" s="9">
        <v>2.8</v>
      </c>
      <c r="I85" s="9">
        <v>24.33</v>
      </c>
      <c r="J85" s="9">
        <v>23.55</v>
      </c>
      <c r="K85" s="5">
        <f>I85*35.8887</f>
        <v>873.17207099999996</v>
      </c>
      <c r="L85" s="5">
        <f>J85*35.9996</f>
        <v>847.79058000000009</v>
      </c>
      <c r="M85" s="39">
        <f>L85-K85</f>
        <v>-25.381490999999869</v>
      </c>
    </row>
    <row r="86" spans="1:13">
      <c r="A86" s="12" t="s">
        <v>133</v>
      </c>
      <c r="B86" s="12" t="s">
        <v>134</v>
      </c>
      <c r="C86" s="9">
        <v>5.99</v>
      </c>
      <c r="D86" s="9">
        <v>5.99</v>
      </c>
      <c r="E86" s="9">
        <v>2.95</v>
      </c>
      <c r="F86" s="9">
        <v>2.94</v>
      </c>
      <c r="G86" s="9">
        <v>1.58</v>
      </c>
      <c r="H86" s="9">
        <v>1.58</v>
      </c>
      <c r="I86" s="9">
        <v>10.52</v>
      </c>
      <c r="J86" s="9">
        <v>10.51</v>
      </c>
      <c r="K86" s="5">
        <f>I86*35.8887</f>
        <v>377.54912400000001</v>
      </c>
      <c r="L86" s="5">
        <f>J86*35.9996</f>
        <v>378.355796</v>
      </c>
      <c r="M86" s="39">
        <f>L86-K86</f>
        <v>0.80667199999999184</v>
      </c>
    </row>
    <row r="87" spans="1:13">
      <c r="A87" s="12" t="s">
        <v>135</v>
      </c>
      <c r="B87" s="12" t="s">
        <v>136</v>
      </c>
      <c r="C87" s="9">
        <v>19.170000000000002</v>
      </c>
      <c r="D87" s="9">
        <v>19.170000000000002</v>
      </c>
      <c r="E87" s="9">
        <v>13.2</v>
      </c>
      <c r="F87" s="9">
        <v>13.21</v>
      </c>
      <c r="G87" s="9">
        <v>5.38</v>
      </c>
      <c r="H87" s="9">
        <v>5.35</v>
      </c>
      <c r="I87" s="9">
        <v>37.75</v>
      </c>
      <c r="J87" s="9">
        <v>37.729999999999997</v>
      </c>
      <c r="K87" s="5">
        <f>I87*35.8887</f>
        <v>1354.798425</v>
      </c>
      <c r="L87" s="5">
        <f>J87*35.9996</f>
        <v>1358.2649079999999</v>
      </c>
      <c r="M87" s="39">
        <f>L87-K87</f>
        <v>3.4664829999999256</v>
      </c>
    </row>
    <row r="88" spans="1:13">
      <c r="A88" s="12" t="s">
        <v>137</v>
      </c>
      <c r="B88" s="12" t="s">
        <v>138</v>
      </c>
      <c r="C88" s="10">
        <v>9.82</v>
      </c>
      <c r="D88" s="9">
        <v>9.82</v>
      </c>
      <c r="E88" s="10">
        <v>8.3800000000000008</v>
      </c>
      <c r="F88" s="9">
        <v>8.3800000000000008</v>
      </c>
      <c r="G88" s="10">
        <v>2.78</v>
      </c>
      <c r="H88" s="9">
        <v>2.76</v>
      </c>
      <c r="I88" s="10">
        <v>20.98</v>
      </c>
      <c r="J88" s="9">
        <v>20.96</v>
      </c>
      <c r="K88" s="5">
        <f>I88*35.8887</f>
        <v>752.94492600000001</v>
      </c>
      <c r="L88" s="5">
        <f>J88*35.9996</f>
        <v>754.55161600000008</v>
      </c>
      <c r="M88" s="39">
        <f>L88-K88</f>
        <v>1.6066900000000714</v>
      </c>
    </row>
    <row r="89" spans="1:13">
      <c r="A89" s="12" t="s">
        <v>139</v>
      </c>
      <c r="B89" s="12" t="s">
        <v>138</v>
      </c>
      <c r="C89" s="13">
        <v>9.3699999999999992</v>
      </c>
      <c r="D89" s="9">
        <v>9.3699999999999992</v>
      </c>
      <c r="E89" s="13">
        <v>8.11</v>
      </c>
      <c r="F89" s="9">
        <v>8.15</v>
      </c>
      <c r="G89" s="13">
        <v>2.6</v>
      </c>
      <c r="H89" s="9">
        <v>2.6</v>
      </c>
      <c r="I89" s="13">
        <v>20.079999999999998</v>
      </c>
      <c r="J89" s="9">
        <v>20.12</v>
      </c>
      <c r="K89" s="5">
        <f>I89*35.8887</f>
        <v>720.64509599999997</v>
      </c>
      <c r="L89" s="5">
        <f>J89*35.9996</f>
        <v>724.31195200000002</v>
      </c>
      <c r="M89" s="39">
        <f>L89-K89</f>
        <v>3.6668560000000525</v>
      </c>
    </row>
    <row r="90" spans="1:13">
      <c r="A90" s="21">
        <v>22853</v>
      </c>
      <c r="B90" s="16" t="s">
        <v>360</v>
      </c>
      <c r="C90" s="9">
        <v>4.25</v>
      </c>
      <c r="D90" s="9">
        <v>4.25</v>
      </c>
      <c r="E90" s="13">
        <v>2.0299999999999998</v>
      </c>
      <c r="F90" s="9">
        <v>2.0299999999999998</v>
      </c>
      <c r="G90" s="13">
        <v>1.36</v>
      </c>
      <c r="H90" s="9">
        <v>1.01</v>
      </c>
      <c r="I90" s="13">
        <v>7.64</v>
      </c>
      <c r="J90" s="9">
        <v>7.29</v>
      </c>
      <c r="K90" s="5">
        <f>I90*35.8887</f>
        <v>274.18966799999998</v>
      </c>
      <c r="L90" s="5">
        <f>J90*35.9996</f>
        <v>262.43708400000003</v>
      </c>
      <c r="M90" s="39">
        <f>L90-K90</f>
        <v>-11.752583999999956</v>
      </c>
    </row>
    <row r="91" spans="1:13">
      <c r="A91" s="21">
        <v>22854</v>
      </c>
      <c r="B91" s="16" t="s">
        <v>360</v>
      </c>
      <c r="C91" s="13">
        <v>5.5</v>
      </c>
      <c r="D91" s="9">
        <v>5.5</v>
      </c>
      <c r="E91" s="13">
        <v>2.63</v>
      </c>
      <c r="F91" s="9">
        <v>2.62</v>
      </c>
      <c r="G91" s="13">
        <v>1.76</v>
      </c>
      <c r="H91" s="9">
        <v>1.31</v>
      </c>
      <c r="I91" s="13">
        <v>9.89</v>
      </c>
      <c r="J91" s="9">
        <v>9.43</v>
      </c>
      <c r="K91" s="5">
        <f>I91*35.8887</f>
        <v>354.93924300000003</v>
      </c>
      <c r="L91" s="5">
        <f>J91*35.9996</f>
        <v>339.47622799999999</v>
      </c>
      <c r="M91" s="39">
        <f>L91-K91</f>
        <v>-15.463015000000041</v>
      </c>
    </row>
    <row r="92" spans="1:13">
      <c r="A92" s="19" t="s">
        <v>140</v>
      </c>
      <c r="B92" s="12" t="s">
        <v>138</v>
      </c>
      <c r="C92" s="9">
        <v>15.86</v>
      </c>
      <c r="D92" s="9">
        <v>15.86</v>
      </c>
      <c r="E92" s="9">
        <v>11.55</v>
      </c>
      <c r="F92" s="9">
        <v>11.53</v>
      </c>
      <c r="G92" s="9">
        <v>4.78</v>
      </c>
      <c r="H92" s="9">
        <v>4.7699999999999996</v>
      </c>
      <c r="I92" s="9">
        <v>32.19</v>
      </c>
      <c r="J92" s="9">
        <v>32.159999999999997</v>
      </c>
      <c r="K92" s="5">
        <f>I92*35.8887</f>
        <v>1155.257253</v>
      </c>
      <c r="L92" s="5">
        <f>J92*35.9996</f>
        <v>1157.747136</v>
      </c>
      <c r="M92" s="39">
        <f>L92-K92</f>
        <v>2.4898829999999634</v>
      </c>
    </row>
    <row r="93" spans="1:13">
      <c r="A93" s="19" t="s">
        <v>141</v>
      </c>
      <c r="B93" s="12" t="s">
        <v>142</v>
      </c>
      <c r="C93" s="9">
        <v>24.05</v>
      </c>
      <c r="D93" s="9">
        <v>24.05</v>
      </c>
      <c r="E93" s="9">
        <v>16.190000000000001</v>
      </c>
      <c r="F93" s="9">
        <v>16.16</v>
      </c>
      <c r="G93" s="9">
        <v>7.38</v>
      </c>
      <c r="H93" s="9">
        <v>7.36</v>
      </c>
      <c r="I93" s="9">
        <v>47.62</v>
      </c>
      <c r="J93" s="9">
        <v>47.57</v>
      </c>
      <c r="K93" s="5">
        <f>I93*35.8887</f>
        <v>1709.019894</v>
      </c>
      <c r="L93" s="5">
        <f>J93*35.9996</f>
        <v>1712.500972</v>
      </c>
      <c r="M93" s="39">
        <f>L93-K93</f>
        <v>3.481078000000025</v>
      </c>
    </row>
    <row r="94" spans="1:13" s="6" customFormat="1">
      <c r="A94" s="20" t="s">
        <v>143</v>
      </c>
      <c r="B94" s="15" t="s">
        <v>144</v>
      </c>
      <c r="C94" s="10">
        <v>27.13</v>
      </c>
      <c r="D94" s="10">
        <v>27.13</v>
      </c>
      <c r="E94" s="10">
        <v>18.75</v>
      </c>
      <c r="F94" s="10">
        <v>15.35</v>
      </c>
      <c r="G94" s="10">
        <v>5.55</v>
      </c>
      <c r="H94" s="10">
        <v>6.63</v>
      </c>
      <c r="I94" s="10">
        <v>51.43</v>
      </c>
      <c r="J94" s="10">
        <v>49.11</v>
      </c>
      <c r="K94" s="5">
        <f>I94*35.8887</f>
        <v>1845.7558409999999</v>
      </c>
      <c r="L94" s="5">
        <f>J94*35.9996</f>
        <v>1767.9403560000001</v>
      </c>
      <c r="M94" s="39">
        <f>L94-K94</f>
        <v>-77.815484999999853</v>
      </c>
    </row>
    <row r="95" spans="1:13">
      <c r="A95" s="19" t="s">
        <v>145</v>
      </c>
      <c r="B95" s="12" t="s">
        <v>146</v>
      </c>
      <c r="C95" s="9">
        <v>8.4</v>
      </c>
      <c r="D95" s="9">
        <v>8.4</v>
      </c>
      <c r="E95" s="9">
        <v>3.87</v>
      </c>
      <c r="F95" s="9">
        <v>4.0599999999999996</v>
      </c>
      <c r="G95" s="9">
        <v>2.36</v>
      </c>
      <c r="H95" s="9">
        <v>2.48</v>
      </c>
      <c r="I95" s="9">
        <v>14.63</v>
      </c>
      <c r="J95" s="9">
        <v>14.94</v>
      </c>
      <c r="K95" s="5">
        <f>I95*35.8887</f>
        <v>525.05168100000003</v>
      </c>
      <c r="L95" s="5">
        <f>J95*35.9996</f>
        <v>537.834024</v>
      </c>
      <c r="M95" s="39">
        <f>L95-K95</f>
        <v>12.782342999999969</v>
      </c>
    </row>
    <row r="96" spans="1:13">
      <c r="A96" s="21">
        <v>22859</v>
      </c>
      <c r="B96" s="16" t="s">
        <v>360</v>
      </c>
      <c r="C96" s="13">
        <v>5.5</v>
      </c>
      <c r="D96" s="9">
        <v>5.5</v>
      </c>
      <c r="E96" s="13">
        <v>2.63</v>
      </c>
      <c r="F96" s="9">
        <v>2.62</v>
      </c>
      <c r="G96" s="13">
        <v>1.76</v>
      </c>
      <c r="H96" s="9">
        <v>1.31</v>
      </c>
      <c r="I96" s="13">
        <v>9.89</v>
      </c>
      <c r="J96" s="9">
        <v>9.43</v>
      </c>
      <c r="K96" s="5">
        <f>I96*35.8887</f>
        <v>354.93924300000003</v>
      </c>
      <c r="L96" s="5">
        <f>J96*35.9996</f>
        <v>339.47622799999999</v>
      </c>
      <c r="M96" s="39">
        <f>L96-K96</f>
        <v>-15.463015000000041</v>
      </c>
    </row>
    <row r="97" spans="1:13">
      <c r="A97" s="19" t="s">
        <v>147</v>
      </c>
      <c r="B97" s="12" t="s">
        <v>148</v>
      </c>
      <c r="C97" s="10">
        <v>33.36</v>
      </c>
      <c r="D97" s="9">
        <v>33.36</v>
      </c>
      <c r="E97" s="10">
        <v>15.59</v>
      </c>
      <c r="F97" s="9">
        <v>21.2</v>
      </c>
      <c r="G97" s="10">
        <v>8.06</v>
      </c>
      <c r="H97" s="9">
        <v>13.59</v>
      </c>
      <c r="I97" s="10">
        <v>57.01</v>
      </c>
      <c r="J97" s="9">
        <v>68.150000000000006</v>
      </c>
      <c r="K97" s="5">
        <f>I97*35.8887</f>
        <v>2046.0147869999998</v>
      </c>
      <c r="L97" s="5">
        <f>J97*35.9996</f>
        <v>2453.3727400000002</v>
      </c>
      <c r="M97" s="39">
        <f>L97-K97</f>
        <v>407.35795300000041</v>
      </c>
    </row>
    <row r="98" spans="1:13" s="6" customFormat="1">
      <c r="A98" s="20" t="s">
        <v>149</v>
      </c>
      <c r="B98" s="15" t="s">
        <v>150</v>
      </c>
      <c r="C98" s="10">
        <v>32.630000000000003</v>
      </c>
      <c r="D98" s="9">
        <v>32.630000000000003</v>
      </c>
      <c r="E98" s="10">
        <v>21.63</v>
      </c>
      <c r="F98" s="9">
        <v>21.91</v>
      </c>
      <c r="G98" s="10">
        <v>7.5</v>
      </c>
      <c r="H98" s="9">
        <v>13.29</v>
      </c>
      <c r="I98" s="10">
        <v>61.76</v>
      </c>
      <c r="J98" s="9">
        <v>67.83</v>
      </c>
      <c r="K98" s="5">
        <f>I98*35.8887</f>
        <v>2216.486112</v>
      </c>
      <c r="L98" s="5">
        <f>J98*35.9996</f>
        <v>2441.8528679999999</v>
      </c>
      <c r="M98" s="39">
        <f>L98-K98</f>
        <v>225.3667559999999</v>
      </c>
    </row>
    <row r="99" spans="1:13">
      <c r="A99" s="19" t="s">
        <v>151</v>
      </c>
      <c r="B99" s="12" t="s">
        <v>152</v>
      </c>
      <c r="C99" s="10">
        <v>29.4</v>
      </c>
      <c r="D99" s="9">
        <v>29.4</v>
      </c>
      <c r="E99" s="10">
        <v>19.54</v>
      </c>
      <c r="F99" s="9">
        <v>19.37</v>
      </c>
      <c r="G99" s="10">
        <v>11.43</v>
      </c>
      <c r="H99" s="9">
        <v>12.02</v>
      </c>
      <c r="I99" s="10">
        <v>60.37</v>
      </c>
      <c r="J99" s="9">
        <v>60.79</v>
      </c>
      <c r="K99" s="5">
        <f>I99*35.8887</f>
        <v>2166.6008189999998</v>
      </c>
      <c r="L99" s="5">
        <f>J99*35.9996</f>
        <v>2188.4156840000001</v>
      </c>
      <c r="M99" s="39">
        <f>L99-K99</f>
        <v>21.814865000000282</v>
      </c>
    </row>
    <row r="100" spans="1:13">
      <c r="A100" s="19" t="s">
        <v>153</v>
      </c>
      <c r="B100" s="12" t="s">
        <v>154</v>
      </c>
      <c r="C100" s="10">
        <v>31.75</v>
      </c>
      <c r="D100" s="9">
        <v>31.75</v>
      </c>
      <c r="E100" s="10">
        <v>18.940000000000001</v>
      </c>
      <c r="F100" s="9">
        <v>19.670000000000002</v>
      </c>
      <c r="G100" s="10">
        <v>8.34</v>
      </c>
      <c r="H100" s="9">
        <v>7.67</v>
      </c>
      <c r="I100" s="10">
        <v>59.03</v>
      </c>
      <c r="J100" s="9">
        <v>59.09</v>
      </c>
      <c r="K100" s="5">
        <f>I100*35.8887</f>
        <v>2118.5099610000002</v>
      </c>
      <c r="L100" s="5">
        <f>J100*35.9996</f>
        <v>2127.2163640000003</v>
      </c>
      <c r="M100" s="39">
        <f>L100-K100</f>
        <v>8.7064030000001367</v>
      </c>
    </row>
    <row r="101" spans="1:13">
      <c r="A101" s="21">
        <v>22867</v>
      </c>
      <c r="B101" s="16" t="s">
        <v>358</v>
      </c>
      <c r="C101" s="9">
        <v>13.5</v>
      </c>
      <c r="D101" s="9">
        <v>13.5</v>
      </c>
      <c r="E101" s="9">
        <v>10.78</v>
      </c>
      <c r="F101" s="9">
        <v>10.46</v>
      </c>
      <c r="G101" s="9">
        <v>4.2699999999999996</v>
      </c>
      <c r="H101" s="9">
        <v>3.05</v>
      </c>
      <c r="I101" s="9">
        <v>28.55</v>
      </c>
      <c r="J101" s="9">
        <v>27.01</v>
      </c>
      <c r="K101" s="5">
        <f>I101*35.8887</f>
        <v>1024.6223850000001</v>
      </c>
      <c r="L101" s="5">
        <f>J101*35.9996</f>
        <v>972.34919600000012</v>
      </c>
      <c r="M101" s="39">
        <f>L101-K101</f>
        <v>-52.273189000000002</v>
      </c>
    </row>
    <row r="102" spans="1:13">
      <c r="A102" s="21">
        <v>22868</v>
      </c>
      <c r="B102" s="16" t="s">
        <v>358</v>
      </c>
      <c r="C102" s="9">
        <v>4</v>
      </c>
      <c r="D102" s="9">
        <v>4</v>
      </c>
      <c r="E102" s="9">
        <v>1.92</v>
      </c>
      <c r="F102" s="9">
        <v>1.89</v>
      </c>
      <c r="G102" s="9">
        <v>1.22</v>
      </c>
      <c r="H102" s="9">
        <v>0.99</v>
      </c>
      <c r="I102" s="9">
        <v>7.14</v>
      </c>
      <c r="J102" s="9">
        <v>6.88</v>
      </c>
      <c r="K102" s="5">
        <f>I102*35.8887</f>
        <v>256.245318</v>
      </c>
      <c r="L102" s="5">
        <f>J102*35.9996</f>
        <v>247.67724799999999</v>
      </c>
      <c r="M102" s="39">
        <f>L102-K102</f>
        <v>-8.5680700000000058</v>
      </c>
    </row>
    <row r="103" spans="1:13">
      <c r="A103" s="21">
        <v>22869</v>
      </c>
      <c r="B103" s="16" t="s">
        <v>359</v>
      </c>
      <c r="C103" s="9">
        <v>7.03</v>
      </c>
      <c r="D103" s="9">
        <v>7.03</v>
      </c>
      <c r="E103" s="9">
        <v>6.71</v>
      </c>
      <c r="F103" s="9">
        <v>6.55</v>
      </c>
      <c r="G103" s="9">
        <v>1.96</v>
      </c>
      <c r="H103" s="9">
        <v>1.75</v>
      </c>
      <c r="I103" s="9">
        <v>15.7</v>
      </c>
      <c r="J103" s="9">
        <v>15.33</v>
      </c>
      <c r="K103" s="5">
        <f>I103*35.8887</f>
        <v>563.45258999999999</v>
      </c>
      <c r="L103" s="5">
        <f>J103*35.9996</f>
        <v>551.87386800000002</v>
      </c>
      <c r="M103" s="39">
        <f>L103-K103</f>
        <v>-11.578721999999971</v>
      </c>
    </row>
    <row r="104" spans="1:13">
      <c r="A104" s="21">
        <v>22870</v>
      </c>
      <c r="B104" s="16" t="s">
        <v>359</v>
      </c>
      <c r="C104" s="9">
        <v>2.34</v>
      </c>
      <c r="D104" s="9">
        <v>2.34</v>
      </c>
      <c r="E104" s="9">
        <v>1.1299999999999999</v>
      </c>
      <c r="F104" s="9">
        <v>1.0900000000000001</v>
      </c>
      <c r="G104" s="9">
        <v>0.69</v>
      </c>
      <c r="H104" s="9">
        <v>0.53</v>
      </c>
      <c r="I104" s="9">
        <v>4.16</v>
      </c>
      <c r="J104" s="9">
        <v>3.96</v>
      </c>
      <c r="K104" s="5">
        <f>I104*35.8887</f>
        <v>149.29699200000002</v>
      </c>
      <c r="L104" s="5">
        <f>J104*35.9996</f>
        <v>142.55841599999999</v>
      </c>
      <c r="M104" s="39">
        <f>L104-K104</f>
        <v>-6.7385760000000232</v>
      </c>
    </row>
    <row r="105" spans="1:13">
      <c r="A105" s="12" t="s">
        <v>155</v>
      </c>
      <c r="B105" s="12" t="s">
        <v>156</v>
      </c>
      <c r="C105" s="13" t="s">
        <v>0</v>
      </c>
      <c r="D105" s="9">
        <v>0</v>
      </c>
      <c r="E105" s="13" t="s">
        <v>0</v>
      </c>
      <c r="F105" s="9">
        <v>0</v>
      </c>
      <c r="G105" s="13" t="s">
        <v>0</v>
      </c>
      <c r="H105" s="9">
        <v>0</v>
      </c>
      <c r="I105" s="13" t="s">
        <v>0</v>
      </c>
      <c r="J105" s="9">
        <v>0</v>
      </c>
      <c r="K105" s="5">
        <f>I105*35.8887</f>
        <v>0</v>
      </c>
      <c r="L105" s="5">
        <f>J105*35.9996</f>
        <v>0</v>
      </c>
      <c r="M105" s="39">
        <f>L105-K105</f>
        <v>0</v>
      </c>
    </row>
    <row r="106" spans="1:13">
      <c r="A106" s="12" t="s">
        <v>157</v>
      </c>
      <c r="B106" s="12" t="s">
        <v>158</v>
      </c>
      <c r="C106" s="7">
        <v>9.0299999999999994</v>
      </c>
      <c r="D106" s="9">
        <v>9.0299999999999994</v>
      </c>
      <c r="E106" s="9">
        <v>8.42</v>
      </c>
      <c r="F106" s="9">
        <v>8.4700000000000006</v>
      </c>
      <c r="G106" s="7">
        <v>2.48</v>
      </c>
      <c r="H106" s="9">
        <v>2.5</v>
      </c>
      <c r="I106" s="7">
        <v>19.93</v>
      </c>
      <c r="J106" s="9">
        <v>20</v>
      </c>
      <c r="K106" s="5">
        <f>I106*35.8887</f>
        <v>715.26179100000002</v>
      </c>
      <c r="L106" s="5">
        <f>J106*35.9996</f>
        <v>719.99199999999996</v>
      </c>
      <c r="M106" s="39">
        <f>L106-K106</f>
        <v>4.7302089999999453</v>
      </c>
    </row>
    <row r="107" spans="1:13">
      <c r="A107" s="12" t="s">
        <v>159</v>
      </c>
      <c r="B107" s="12" t="s">
        <v>160</v>
      </c>
      <c r="C107" s="7">
        <v>20</v>
      </c>
      <c r="D107" s="9">
        <v>20</v>
      </c>
      <c r="E107" s="7">
        <v>13.94</v>
      </c>
      <c r="F107" s="9">
        <v>13.91</v>
      </c>
      <c r="G107" s="7">
        <v>5.45</v>
      </c>
      <c r="H107" s="9">
        <v>5.32</v>
      </c>
      <c r="I107" s="7">
        <v>39.39</v>
      </c>
      <c r="J107" s="9">
        <v>39.229999999999997</v>
      </c>
      <c r="K107" s="5">
        <f>I107*35.8887</f>
        <v>1413.6558930000001</v>
      </c>
      <c r="L107" s="5">
        <f>J107*35.9996</f>
        <v>1412.264308</v>
      </c>
      <c r="M107" s="39">
        <f>L107-K107</f>
        <v>-1.3915850000000773</v>
      </c>
    </row>
    <row r="108" spans="1:13">
      <c r="A108" s="12" t="s">
        <v>361</v>
      </c>
      <c r="B108" s="17" t="s">
        <v>373</v>
      </c>
      <c r="C108" s="9">
        <v>5</v>
      </c>
      <c r="D108" s="9">
        <v>5</v>
      </c>
      <c r="E108" s="9">
        <v>3.9</v>
      </c>
      <c r="F108" s="9">
        <v>3.75</v>
      </c>
      <c r="G108" s="9">
        <v>0.4</v>
      </c>
      <c r="H108" s="9">
        <v>0.4</v>
      </c>
      <c r="I108" s="9">
        <v>9.3000000000000007</v>
      </c>
      <c r="J108" s="9">
        <v>9.15</v>
      </c>
      <c r="K108" s="5">
        <f>I108*35.8887</f>
        <v>333.76491000000004</v>
      </c>
      <c r="L108" s="5">
        <f>J108*35.9996</f>
        <v>329.39634000000001</v>
      </c>
      <c r="M108" s="39">
        <f>L108-K108</f>
        <v>-4.3685700000000338</v>
      </c>
    </row>
    <row r="109" spans="1:13">
      <c r="A109" s="12" t="s">
        <v>362</v>
      </c>
      <c r="B109" s="17" t="s">
        <v>374</v>
      </c>
      <c r="C109" s="9">
        <v>4.42</v>
      </c>
      <c r="D109" s="9">
        <v>4.42</v>
      </c>
      <c r="E109" s="9">
        <v>2.02</v>
      </c>
      <c r="F109" s="9">
        <v>2.0499999999999998</v>
      </c>
      <c r="G109" s="9">
        <v>0.38</v>
      </c>
      <c r="H109" s="9">
        <v>0.36</v>
      </c>
      <c r="I109" s="9">
        <v>6.82</v>
      </c>
      <c r="J109" s="9">
        <v>6.83</v>
      </c>
      <c r="K109" s="5">
        <f>I109*35.8887</f>
        <v>244.76093400000002</v>
      </c>
      <c r="L109" s="5">
        <f>J109*35.9996</f>
        <v>245.87726800000002</v>
      </c>
      <c r="M109" s="39">
        <f>L109-K109</f>
        <v>1.1163339999999948</v>
      </c>
    </row>
    <row r="110" spans="1:13">
      <c r="A110" s="12" t="s">
        <v>363</v>
      </c>
      <c r="B110" s="17" t="s">
        <v>375</v>
      </c>
      <c r="C110" s="9">
        <v>3</v>
      </c>
      <c r="D110" s="9">
        <v>3</v>
      </c>
      <c r="E110" s="9">
        <v>1.33</v>
      </c>
      <c r="F110" s="9">
        <v>1.29</v>
      </c>
      <c r="G110" s="9">
        <v>0.27</v>
      </c>
      <c r="H110" s="9">
        <v>0.26</v>
      </c>
      <c r="I110" s="9">
        <v>4.5999999999999996</v>
      </c>
      <c r="J110" s="9">
        <v>4.55</v>
      </c>
      <c r="K110" s="5">
        <f>I110*35.8887</f>
        <v>165.08802</v>
      </c>
      <c r="L110" s="5">
        <f>J110*35.9996</f>
        <v>163.79818</v>
      </c>
      <c r="M110" s="39">
        <f>L110-K110</f>
        <v>-1.2898399999999981</v>
      </c>
    </row>
    <row r="111" spans="1:13">
      <c r="A111" s="12" t="s">
        <v>364</v>
      </c>
      <c r="B111" s="17" t="s">
        <v>376</v>
      </c>
      <c r="C111" s="9">
        <v>4.7300000000000004</v>
      </c>
      <c r="D111" s="9">
        <v>4.7300000000000004</v>
      </c>
      <c r="E111" s="9">
        <v>2.2400000000000002</v>
      </c>
      <c r="F111" s="9">
        <v>2.21</v>
      </c>
      <c r="G111" s="9">
        <v>0.5</v>
      </c>
      <c r="H111" s="9">
        <v>0.5</v>
      </c>
      <c r="I111" s="9">
        <v>7.47</v>
      </c>
      <c r="J111" s="9">
        <v>7.44</v>
      </c>
      <c r="K111" s="5">
        <f>I111*35.8887</f>
        <v>268.08858900000001</v>
      </c>
      <c r="L111" s="5">
        <f>J111*35.9996</f>
        <v>267.83702400000004</v>
      </c>
      <c r="M111" s="39">
        <f>L111-K111</f>
        <v>-0.25156499999997095</v>
      </c>
    </row>
    <row r="112" spans="1:13">
      <c r="A112" s="12" t="s">
        <v>365</v>
      </c>
      <c r="B112" s="17" t="s">
        <v>377</v>
      </c>
      <c r="C112" s="9">
        <v>5.01</v>
      </c>
      <c r="D112" s="9">
        <v>5.01</v>
      </c>
      <c r="E112" s="9">
        <v>2.14</v>
      </c>
      <c r="F112" s="9">
        <v>2.09</v>
      </c>
      <c r="G112" s="9">
        <v>0.56999999999999995</v>
      </c>
      <c r="H112" s="9">
        <v>0.44</v>
      </c>
      <c r="I112" s="9">
        <v>7.72</v>
      </c>
      <c r="J112" s="9">
        <v>7.54</v>
      </c>
      <c r="K112" s="5">
        <f>I112*35.8887</f>
        <v>277.06076400000001</v>
      </c>
      <c r="L112" s="5">
        <f>J112*35.9996</f>
        <v>271.436984</v>
      </c>
      <c r="M112" s="39">
        <f>L112-K112</f>
        <v>-5.6237800000000107</v>
      </c>
    </row>
    <row r="113" spans="1:13">
      <c r="A113" s="12" t="s">
        <v>366</v>
      </c>
      <c r="B113" s="17" t="s">
        <v>378</v>
      </c>
      <c r="C113" s="9">
        <v>1.37</v>
      </c>
      <c r="D113" s="9">
        <v>1.37</v>
      </c>
      <c r="E113" s="9">
        <v>0.69</v>
      </c>
      <c r="F113" s="9">
        <v>0.69</v>
      </c>
      <c r="G113" s="9">
        <v>0.19</v>
      </c>
      <c r="H113" s="9">
        <v>0.19</v>
      </c>
      <c r="I113" s="9">
        <v>2.25</v>
      </c>
      <c r="J113" s="9">
        <v>2.25</v>
      </c>
      <c r="K113" s="5">
        <f>I113*35.8887</f>
        <v>80.749574999999993</v>
      </c>
      <c r="L113" s="5">
        <f>J113*35.9996</f>
        <v>80.999099999999999</v>
      </c>
      <c r="M113" s="39">
        <f>L113-K113</f>
        <v>0.24952500000000555</v>
      </c>
    </row>
    <row r="114" spans="1:13">
      <c r="A114" s="12" t="s">
        <v>367</v>
      </c>
      <c r="B114" s="17" t="s">
        <v>379</v>
      </c>
      <c r="C114" s="9">
        <v>1.35</v>
      </c>
      <c r="D114" s="9">
        <v>1.35</v>
      </c>
      <c r="E114" s="9">
        <v>0.78</v>
      </c>
      <c r="F114" s="9">
        <v>0.77</v>
      </c>
      <c r="G114" s="9">
        <v>0.3</v>
      </c>
      <c r="H114" s="9">
        <v>0.28999999999999998</v>
      </c>
      <c r="I114" s="9">
        <v>2.4300000000000002</v>
      </c>
      <c r="J114" s="9">
        <v>2.41</v>
      </c>
      <c r="K114" s="5">
        <f>I114*35.8887</f>
        <v>87.209541000000002</v>
      </c>
      <c r="L114" s="5">
        <f>J114*35.9996</f>
        <v>86.759036000000009</v>
      </c>
      <c r="M114" s="39">
        <f>L114-K114</f>
        <v>-0.45050499999999261</v>
      </c>
    </row>
    <row r="115" spans="1:13">
      <c r="A115" s="12" t="s">
        <v>368</v>
      </c>
      <c r="B115" s="17" t="s">
        <v>380</v>
      </c>
      <c r="C115" s="9">
        <v>2.15</v>
      </c>
      <c r="D115" s="9">
        <v>2.15</v>
      </c>
      <c r="E115" s="9">
        <v>0.92</v>
      </c>
      <c r="F115" s="9">
        <v>0.92</v>
      </c>
      <c r="G115" s="9">
        <v>0.19</v>
      </c>
      <c r="H115" s="9">
        <v>0.19</v>
      </c>
      <c r="I115" s="9">
        <v>3.26</v>
      </c>
      <c r="J115" s="9">
        <v>3.26</v>
      </c>
      <c r="K115" s="5">
        <f>I115*35.8887</f>
        <v>116.99716199999999</v>
      </c>
      <c r="L115" s="5">
        <f>J115*35.9996</f>
        <v>117.35869599999999</v>
      </c>
      <c r="M115" s="39">
        <f>L115-K115</f>
        <v>0.36153400000000602</v>
      </c>
    </row>
    <row r="116" spans="1:13">
      <c r="A116" s="12" t="s">
        <v>369</v>
      </c>
      <c r="B116" s="17" t="s">
        <v>381</v>
      </c>
      <c r="C116" s="9">
        <v>2.63</v>
      </c>
      <c r="D116" s="9">
        <v>2.63</v>
      </c>
      <c r="E116" s="9">
        <v>1.64</v>
      </c>
      <c r="F116" s="9">
        <v>1.74</v>
      </c>
      <c r="G116" s="9">
        <v>0.34</v>
      </c>
      <c r="H116" s="9">
        <v>0.39</v>
      </c>
      <c r="I116" s="9">
        <v>4.6100000000000003</v>
      </c>
      <c r="J116" s="9">
        <v>4.76</v>
      </c>
      <c r="K116" s="5">
        <f>I116*35.8887</f>
        <v>165.44690700000001</v>
      </c>
      <c r="L116" s="5">
        <f>J116*35.9996</f>
        <v>171.35809599999999</v>
      </c>
      <c r="M116" s="39">
        <f>L116-K116</f>
        <v>5.9111889999999789</v>
      </c>
    </row>
    <row r="117" spans="1:13">
      <c r="A117" s="12" t="s">
        <v>370</v>
      </c>
      <c r="B117" s="17" t="s">
        <v>381</v>
      </c>
      <c r="C117" s="9">
        <v>2.66</v>
      </c>
      <c r="D117" s="9">
        <v>2.66</v>
      </c>
      <c r="E117" s="9">
        <v>1.52</v>
      </c>
      <c r="F117" s="9">
        <v>1.62</v>
      </c>
      <c r="G117" s="9">
        <v>0.33</v>
      </c>
      <c r="H117" s="9">
        <v>0.22</v>
      </c>
      <c r="I117" s="9">
        <v>4.51</v>
      </c>
      <c r="J117" s="9">
        <v>4.5</v>
      </c>
      <c r="K117" s="5">
        <f>I117*35.8887</f>
        <v>161.858037</v>
      </c>
      <c r="L117" s="5">
        <f>J117*35.9996</f>
        <v>161.9982</v>
      </c>
      <c r="M117" s="39">
        <f>L117-K117</f>
        <v>0.14016300000000115</v>
      </c>
    </row>
    <row r="118" spans="1:13">
      <c r="A118" s="12" t="s">
        <v>371</v>
      </c>
      <c r="B118" s="17" t="s">
        <v>382</v>
      </c>
      <c r="C118" s="9">
        <v>2.33</v>
      </c>
      <c r="D118" s="9">
        <v>2.33</v>
      </c>
      <c r="E118" s="9">
        <v>1.6</v>
      </c>
      <c r="F118" s="9">
        <v>1.59</v>
      </c>
      <c r="G118" s="9">
        <v>0.28000000000000003</v>
      </c>
      <c r="H118" s="9">
        <v>0.23</v>
      </c>
      <c r="I118" s="9">
        <v>4.21</v>
      </c>
      <c r="J118" s="9">
        <v>4.1500000000000004</v>
      </c>
      <c r="K118" s="5">
        <f>I118*35.8887</f>
        <v>151.09142700000001</v>
      </c>
      <c r="L118" s="5">
        <f>J118*35.9996</f>
        <v>149.39834000000002</v>
      </c>
      <c r="M118" s="39">
        <f>L118-K118</f>
        <v>-1.6930869999999913</v>
      </c>
    </row>
    <row r="119" spans="1:13">
      <c r="A119" s="12" t="s">
        <v>372</v>
      </c>
      <c r="B119" s="17" t="s">
        <v>383</v>
      </c>
      <c r="C119" s="9">
        <v>1.54</v>
      </c>
      <c r="D119" s="9">
        <v>1.54</v>
      </c>
      <c r="E119" s="9">
        <v>0.8</v>
      </c>
      <c r="F119" s="9">
        <v>0.79</v>
      </c>
      <c r="G119" s="9">
        <v>0.19</v>
      </c>
      <c r="H119" s="9">
        <v>0.2</v>
      </c>
      <c r="I119" s="9">
        <v>2.5299999999999998</v>
      </c>
      <c r="J119" s="9">
        <v>2.5299999999999998</v>
      </c>
      <c r="K119" s="5">
        <f>I119*35.8887</f>
        <v>90.798410999999987</v>
      </c>
      <c r="L119" s="5">
        <f>J119*35.9996</f>
        <v>91.078987999999995</v>
      </c>
      <c r="M119" s="39">
        <f>L119-K119</f>
        <v>0.28057700000000807</v>
      </c>
    </row>
    <row r="120" spans="1:13">
      <c r="A120" s="12" t="s">
        <v>161</v>
      </c>
      <c r="B120" s="12" t="s">
        <v>162</v>
      </c>
      <c r="C120" s="9">
        <v>9.0299999999999994</v>
      </c>
      <c r="D120" s="9">
        <v>9.0299999999999994</v>
      </c>
      <c r="E120" s="9">
        <v>6.33</v>
      </c>
      <c r="F120" s="9">
        <v>6.37</v>
      </c>
      <c r="G120" s="9">
        <v>1.1399999999999999</v>
      </c>
      <c r="H120" s="9">
        <v>1.1399999999999999</v>
      </c>
      <c r="I120" s="9">
        <v>16.5</v>
      </c>
      <c r="J120" s="9">
        <v>16.54</v>
      </c>
      <c r="K120" s="5">
        <f>I120*35.8887</f>
        <v>592.16354999999999</v>
      </c>
      <c r="L120" s="5">
        <f>J120*35.9996</f>
        <v>595.43338399999993</v>
      </c>
      <c r="M120" s="39">
        <f>L120-K120</f>
        <v>3.2698339999999462</v>
      </c>
    </row>
    <row r="121" spans="1:13">
      <c r="A121" s="12" t="s">
        <v>163</v>
      </c>
      <c r="B121" s="12" t="s">
        <v>164</v>
      </c>
      <c r="C121" s="9">
        <v>3</v>
      </c>
      <c r="D121" s="9">
        <v>3</v>
      </c>
      <c r="E121" s="9">
        <v>1.64</v>
      </c>
      <c r="F121" s="9">
        <v>1.61</v>
      </c>
      <c r="G121" s="9">
        <v>0.27</v>
      </c>
      <c r="H121" s="9">
        <v>0.26</v>
      </c>
      <c r="I121" s="9">
        <v>4.91</v>
      </c>
      <c r="J121" s="9">
        <v>4.87</v>
      </c>
      <c r="K121" s="5">
        <f>I121*35.8887</f>
        <v>176.213517</v>
      </c>
      <c r="L121" s="5">
        <f>J121*35.9996</f>
        <v>175.31805199999999</v>
      </c>
      <c r="M121" s="39">
        <f>L121-K121</f>
        <v>-0.89546500000000151</v>
      </c>
    </row>
    <row r="122" spans="1:13">
      <c r="A122" s="12" t="s">
        <v>165</v>
      </c>
      <c r="B122" s="12" t="s">
        <v>164</v>
      </c>
      <c r="C122" s="9">
        <v>2.91</v>
      </c>
      <c r="D122" s="9">
        <v>2.91</v>
      </c>
      <c r="E122" s="9">
        <v>1.74</v>
      </c>
      <c r="F122" s="9">
        <v>1.66</v>
      </c>
      <c r="G122" s="9">
        <v>0.23</v>
      </c>
      <c r="H122" s="9">
        <v>0.25</v>
      </c>
      <c r="I122" s="9">
        <v>4.88</v>
      </c>
      <c r="J122" s="9">
        <v>4.82</v>
      </c>
      <c r="K122" s="5">
        <f>I122*35.8887</f>
        <v>175.13685599999999</v>
      </c>
      <c r="L122" s="5">
        <f>J122*35.9996</f>
        <v>173.51807200000002</v>
      </c>
      <c r="M122" s="39">
        <f>L122-K122</f>
        <v>-1.6187839999999767</v>
      </c>
    </row>
    <row r="123" spans="1:13">
      <c r="A123" s="12" t="s">
        <v>166</v>
      </c>
      <c r="B123" s="12" t="s">
        <v>167</v>
      </c>
      <c r="C123" s="9">
        <v>9.24</v>
      </c>
      <c r="D123" s="9">
        <v>9.24</v>
      </c>
      <c r="E123" s="9">
        <v>6.54</v>
      </c>
      <c r="F123" s="9">
        <v>6.55</v>
      </c>
      <c r="G123" s="9">
        <v>0.82</v>
      </c>
      <c r="H123" s="9">
        <v>0.72</v>
      </c>
      <c r="I123" s="9">
        <v>16.600000000000001</v>
      </c>
      <c r="J123" s="9">
        <v>16.510000000000002</v>
      </c>
      <c r="K123" s="5">
        <f>I123*35.8887</f>
        <v>595.75242000000003</v>
      </c>
      <c r="L123" s="5">
        <f>J123*35.9996</f>
        <v>594.35339600000009</v>
      </c>
      <c r="M123" s="39">
        <f>L123-K123</f>
        <v>-1.3990239999999403</v>
      </c>
    </row>
    <row r="124" spans="1:13">
      <c r="A124" s="12" t="s">
        <v>168</v>
      </c>
      <c r="B124" s="12" t="s">
        <v>169</v>
      </c>
      <c r="C124" s="9">
        <v>12.87</v>
      </c>
      <c r="D124" s="9">
        <v>12.87</v>
      </c>
      <c r="E124" s="9">
        <v>9.67</v>
      </c>
      <c r="F124" s="9">
        <v>9.67</v>
      </c>
      <c r="G124" s="9">
        <v>5.31</v>
      </c>
      <c r="H124" s="9">
        <v>5.29</v>
      </c>
      <c r="I124" s="9">
        <v>27.85</v>
      </c>
      <c r="J124" s="9">
        <v>27.83</v>
      </c>
      <c r="K124" s="5">
        <f>I124*35.8887</f>
        <v>999.50029500000005</v>
      </c>
      <c r="L124" s="5">
        <f>J124*35.9996</f>
        <v>1001.868868</v>
      </c>
      <c r="M124" s="39">
        <f>L124-K124</f>
        <v>2.3685729999999694</v>
      </c>
    </row>
    <row r="125" spans="1:13">
      <c r="A125" s="12" t="s">
        <v>170</v>
      </c>
      <c r="B125" s="12" t="s">
        <v>171</v>
      </c>
      <c r="C125" s="9">
        <v>2.29</v>
      </c>
      <c r="D125" s="9">
        <v>2.29</v>
      </c>
      <c r="E125" s="9">
        <v>1.05</v>
      </c>
      <c r="F125" s="9">
        <v>1.03</v>
      </c>
      <c r="G125" s="9">
        <v>0.21</v>
      </c>
      <c r="H125" s="9">
        <v>0.21</v>
      </c>
      <c r="I125" s="9">
        <v>3.55</v>
      </c>
      <c r="J125" s="9">
        <v>3.53</v>
      </c>
      <c r="K125" s="5">
        <f>I125*35.8887</f>
        <v>127.40488499999999</v>
      </c>
      <c r="L125" s="5">
        <f>J125*35.9996</f>
        <v>127.078588</v>
      </c>
      <c r="M125" s="39">
        <f>L125-K125</f>
        <v>-0.32629699999999673</v>
      </c>
    </row>
    <row r="126" spans="1:13">
      <c r="A126" s="12" t="s">
        <v>172</v>
      </c>
      <c r="B126" s="12" t="s">
        <v>171</v>
      </c>
      <c r="C126" s="9">
        <v>2.29</v>
      </c>
      <c r="D126" s="9">
        <v>2.29</v>
      </c>
      <c r="E126" s="9">
        <v>1.08</v>
      </c>
      <c r="F126" s="9">
        <v>1.04</v>
      </c>
      <c r="G126" s="9">
        <v>0.21</v>
      </c>
      <c r="H126" s="9">
        <v>0.2</v>
      </c>
      <c r="I126" s="9">
        <v>3.58</v>
      </c>
      <c r="J126" s="9">
        <v>3.53</v>
      </c>
      <c r="K126" s="5">
        <f>I126*35.8887</f>
        <v>128.48154600000001</v>
      </c>
      <c r="L126" s="5">
        <f>J126*35.9996</f>
        <v>127.078588</v>
      </c>
      <c r="M126" s="39">
        <f>L126-K126</f>
        <v>-1.4029580000000124</v>
      </c>
    </row>
    <row r="127" spans="1:13">
      <c r="A127" s="12" t="s">
        <v>173</v>
      </c>
      <c r="B127" s="12" t="s">
        <v>171</v>
      </c>
      <c r="C127" s="9">
        <v>2.25</v>
      </c>
      <c r="D127" s="9">
        <v>2.25</v>
      </c>
      <c r="E127" s="9">
        <v>1.03</v>
      </c>
      <c r="F127" s="9">
        <v>1.01</v>
      </c>
      <c r="G127" s="9">
        <v>0.2</v>
      </c>
      <c r="H127" s="9">
        <v>0.2</v>
      </c>
      <c r="I127" s="9">
        <v>3.48</v>
      </c>
      <c r="J127" s="9">
        <v>3.46</v>
      </c>
      <c r="K127" s="5">
        <f>I127*35.8887</f>
        <v>124.89267599999999</v>
      </c>
      <c r="L127" s="5">
        <f>J127*35.9996</f>
        <v>124.558616</v>
      </c>
      <c r="M127" s="39">
        <f>L127-K127</f>
        <v>-0.33405999999999381</v>
      </c>
    </row>
    <row r="128" spans="1:13">
      <c r="A128" s="12" t="s">
        <v>174</v>
      </c>
      <c r="B128" s="12" t="s">
        <v>171</v>
      </c>
      <c r="C128" s="9">
        <v>2.35</v>
      </c>
      <c r="D128" s="9">
        <v>2.35</v>
      </c>
      <c r="E128" s="9">
        <v>1.08</v>
      </c>
      <c r="F128" s="9">
        <v>1.05</v>
      </c>
      <c r="G128" s="9">
        <v>0.21</v>
      </c>
      <c r="H128" s="9">
        <v>0.21</v>
      </c>
      <c r="I128" s="9">
        <v>3.64</v>
      </c>
      <c r="J128" s="9">
        <v>3.61</v>
      </c>
      <c r="K128" s="5">
        <f>I128*35.8887</f>
        <v>130.63486800000001</v>
      </c>
      <c r="L128" s="5">
        <f>J128*35.9996</f>
        <v>129.95855599999999</v>
      </c>
      <c r="M128" s="39">
        <f>L128-K128</f>
        <v>-0.67631200000002423</v>
      </c>
    </row>
    <row r="129" spans="1:13">
      <c r="A129" s="21">
        <v>62320</v>
      </c>
      <c r="B129" s="18" t="s">
        <v>384</v>
      </c>
      <c r="C129" s="9">
        <v>1.8</v>
      </c>
      <c r="D129" s="9">
        <v>1.8</v>
      </c>
      <c r="E129" s="9">
        <v>0.92</v>
      </c>
      <c r="F129" s="9">
        <v>0.92</v>
      </c>
      <c r="G129" s="9">
        <v>0.22</v>
      </c>
      <c r="H129" s="9">
        <v>0.15</v>
      </c>
      <c r="I129" s="9">
        <v>2.94</v>
      </c>
      <c r="J129" s="9">
        <v>2.87</v>
      </c>
      <c r="K129" s="22">
        <f>I129*35.8887</f>
        <v>105.512778</v>
      </c>
      <c r="L129" s="5">
        <f>J129*35.9996</f>
        <v>103.31885200000001</v>
      </c>
      <c r="M129" s="39">
        <f>L129-K129</f>
        <v>-2.1939259999999905</v>
      </c>
    </row>
    <row r="130" spans="1:13">
      <c r="A130" s="21">
        <v>62321</v>
      </c>
      <c r="B130" s="18" t="s">
        <v>384</v>
      </c>
      <c r="C130" s="9">
        <v>1.95</v>
      </c>
      <c r="D130" s="9">
        <v>1.95</v>
      </c>
      <c r="E130" s="9">
        <v>0.98</v>
      </c>
      <c r="F130" s="9">
        <v>0.97</v>
      </c>
      <c r="G130" s="9">
        <v>0.24</v>
      </c>
      <c r="H130" s="9">
        <v>0.16</v>
      </c>
      <c r="I130" s="9">
        <v>3.17</v>
      </c>
      <c r="J130" s="9">
        <v>3.08</v>
      </c>
      <c r="K130" s="22">
        <f>I130*35.8887</f>
        <v>113.767179</v>
      </c>
      <c r="L130" s="5">
        <f>J130*35.9996</f>
        <v>110.87876800000001</v>
      </c>
      <c r="M130" s="39">
        <f>L130-K130</f>
        <v>-2.8884109999999907</v>
      </c>
    </row>
    <row r="131" spans="1:13">
      <c r="A131" s="21">
        <v>62322</v>
      </c>
      <c r="B131" s="18" t="s">
        <v>385</v>
      </c>
      <c r="C131" s="9">
        <v>1.55</v>
      </c>
      <c r="D131" s="9">
        <v>1.55</v>
      </c>
      <c r="E131" s="9">
        <v>0.8</v>
      </c>
      <c r="F131" s="9">
        <v>0.8</v>
      </c>
      <c r="G131" s="9">
        <v>0.18</v>
      </c>
      <c r="H131" s="9">
        <v>0.14000000000000001</v>
      </c>
      <c r="I131" s="9">
        <v>2.5299999999999998</v>
      </c>
      <c r="J131" s="9">
        <v>2.4900000000000002</v>
      </c>
      <c r="K131" s="22">
        <f>I131*35.8887</f>
        <v>90.798410999999987</v>
      </c>
      <c r="L131" s="5">
        <f>J131*35.9996</f>
        <v>89.639004000000014</v>
      </c>
      <c r="M131" s="39">
        <f>L131-K131</f>
        <v>-1.1594069999999732</v>
      </c>
    </row>
    <row r="132" spans="1:13">
      <c r="A132" s="21">
        <v>62323</v>
      </c>
      <c r="B132" s="18" t="s">
        <v>385</v>
      </c>
      <c r="C132" s="9">
        <v>1.8</v>
      </c>
      <c r="D132" s="9">
        <v>1.8</v>
      </c>
      <c r="E132" s="9">
        <v>0.89</v>
      </c>
      <c r="F132" s="9">
        <v>0.89</v>
      </c>
      <c r="G132" s="9">
        <v>0.2</v>
      </c>
      <c r="H132" s="9">
        <v>0.16</v>
      </c>
      <c r="I132" s="9">
        <v>2.89</v>
      </c>
      <c r="J132" s="9">
        <v>2.85</v>
      </c>
      <c r="K132" s="22">
        <f>I132*35.8887</f>
        <v>103.718343</v>
      </c>
      <c r="L132" s="5">
        <f>J132*35.9996</f>
        <v>102.59886</v>
      </c>
      <c r="M132" s="39">
        <f>L132-K132</f>
        <v>-1.1194830000000024</v>
      </c>
    </row>
    <row r="133" spans="1:13">
      <c r="A133" s="21">
        <v>62324</v>
      </c>
      <c r="B133" s="18" t="s">
        <v>384</v>
      </c>
      <c r="C133" s="9">
        <v>1.89</v>
      </c>
      <c r="D133" s="9">
        <v>1.89</v>
      </c>
      <c r="E133" s="9">
        <v>0.55000000000000004</v>
      </c>
      <c r="F133" s="9">
        <v>0.56000000000000005</v>
      </c>
      <c r="G133" s="9">
        <v>0.24</v>
      </c>
      <c r="H133" s="9">
        <v>0.15</v>
      </c>
      <c r="I133" s="9">
        <v>2.68</v>
      </c>
      <c r="J133" s="9">
        <v>2.6</v>
      </c>
      <c r="K133" s="22">
        <f>I133*35.8887</f>
        <v>96.181716000000009</v>
      </c>
      <c r="L133" s="5">
        <f>J133*35.9996</f>
        <v>93.598960000000005</v>
      </c>
      <c r="M133" s="39">
        <f>L133-K133</f>
        <v>-2.5827560000000034</v>
      </c>
    </row>
    <row r="134" spans="1:13">
      <c r="A134" s="21">
        <v>62325</v>
      </c>
      <c r="B134" s="18" t="s">
        <v>384</v>
      </c>
      <c r="C134" s="9">
        <v>2.2000000000000002</v>
      </c>
      <c r="D134" s="9">
        <v>2.2000000000000002</v>
      </c>
      <c r="E134" s="9">
        <v>0.6</v>
      </c>
      <c r="F134" s="9">
        <v>0.62</v>
      </c>
      <c r="G134" s="9">
        <v>0.28000000000000003</v>
      </c>
      <c r="H134" s="9">
        <v>0.18</v>
      </c>
      <c r="I134" s="9">
        <v>3.08</v>
      </c>
      <c r="J134" s="9">
        <v>3</v>
      </c>
      <c r="K134" s="22">
        <f>I134*35.8887</f>
        <v>110.53719600000001</v>
      </c>
      <c r="L134" s="5">
        <f>J134*35.9996</f>
        <v>107.9988</v>
      </c>
      <c r="M134" s="39">
        <f>L134-K134</f>
        <v>-2.5383960000000059</v>
      </c>
    </row>
    <row r="135" spans="1:13">
      <c r="A135" s="21">
        <v>62326</v>
      </c>
      <c r="B135" s="18" t="s">
        <v>385</v>
      </c>
      <c r="C135" s="9">
        <v>1.78</v>
      </c>
      <c r="D135" s="9">
        <v>1.78</v>
      </c>
      <c r="E135" s="9">
        <v>0.64</v>
      </c>
      <c r="F135" s="9">
        <v>0.65</v>
      </c>
      <c r="G135" s="9">
        <v>0.21</v>
      </c>
      <c r="H135" s="9">
        <v>0.15</v>
      </c>
      <c r="I135" s="9">
        <v>2.63</v>
      </c>
      <c r="J135" s="9">
        <v>2.58</v>
      </c>
      <c r="K135" s="22">
        <f>I135*35.8887</f>
        <v>94.387281000000002</v>
      </c>
      <c r="L135" s="5">
        <f>J135*35.9996</f>
        <v>92.878968</v>
      </c>
      <c r="M135" s="39">
        <f>L135-K135</f>
        <v>-1.5083130000000011</v>
      </c>
    </row>
    <row r="136" spans="1:13">
      <c r="A136" s="21">
        <v>62327</v>
      </c>
      <c r="B136" s="18" t="s">
        <v>385</v>
      </c>
      <c r="C136" s="9">
        <v>1.9</v>
      </c>
      <c r="D136" s="9">
        <v>1.9</v>
      </c>
      <c r="E136" s="9">
        <v>0.67</v>
      </c>
      <c r="F136" s="9">
        <v>0.68</v>
      </c>
      <c r="G136" s="9">
        <v>0.23</v>
      </c>
      <c r="H136" s="9">
        <v>0.16</v>
      </c>
      <c r="I136" s="9">
        <v>2.8</v>
      </c>
      <c r="J136" s="9">
        <v>2.74</v>
      </c>
      <c r="K136" s="22">
        <f>I136*35.8887</f>
        <v>100.48836</v>
      </c>
      <c r="L136" s="5">
        <f>J136*35.9996</f>
        <v>98.638904000000011</v>
      </c>
      <c r="M136" s="39">
        <f>L136-K136</f>
        <v>-1.8494559999999893</v>
      </c>
    </row>
    <row r="137" spans="1:13">
      <c r="A137" s="19" t="s">
        <v>175</v>
      </c>
      <c r="B137" s="12" t="s">
        <v>176</v>
      </c>
      <c r="C137" s="9">
        <v>6.05</v>
      </c>
      <c r="D137" s="9">
        <v>6.05</v>
      </c>
      <c r="E137" s="9">
        <v>4.34</v>
      </c>
      <c r="F137" s="9">
        <v>4.33</v>
      </c>
      <c r="G137" s="9">
        <v>1.1299999999999999</v>
      </c>
      <c r="H137" s="9">
        <v>1.1299999999999999</v>
      </c>
      <c r="I137" s="9">
        <v>11.52</v>
      </c>
      <c r="J137" s="9">
        <v>11.51</v>
      </c>
      <c r="K137" s="22">
        <f>I137*35.8887</f>
        <v>413.43782399999998</v>
      </c>
      <c r="L137" s="5">
        <f>J137*35.9996</f>
        <v>414.35539599999998</v>
      </c>
      <c r="M137" s="39">
        <f>L137-K137</f>
        <v>0.91757200000000694</v>
      </c>
    </row>
    <row r="138" spans="1:13">
      <c r="A138" s="19" t="s">
        <v>177</v>
      </c>
      <c r="B138" s="12" t="s">
        <v>176</v>
      </c>
      <c r="C138" s="9">
        <v>11.66</v>
      </c>
      <c r="D138" s="9">
        <v>11.66</v>
      </c>
      <c r="E138" s="9">
        <v>9.8800000000000008</v>
      </c>
      <c r="F138" s="9">
        <v>9.8699999999999992</v>
      </c>
      <c r="G138" s="9">
        <v>3.4</v>
      </c>
      <c r="H138" s="9">
        <v>3.33</v>
      </c>
      <c r="I138" s="9">
        <v>24.94</v>
      </c>
      <c r="J138" s="9">
        <v>24.86</v>
      </c>
      <c r="K138" s="22">
        <f>I138*35.8887</f>
        <v>895.06417800000008</v>
      </c>
      <c r="L138" s="5">
        <f>J138*35.9996</f>
        <v>894.95005600000002</v>
      </c>
      <c r="M138" s="39">
        <f>L138-K138</f>
        <v>-0.11412200000006578</v>
      </c>
    </row>
    <row r="139" spans="1:13">
      <c r="A139" s="19" t="s">
        <v>178</v>
      </c>
      <c r="B139" s="12" t="s">
        <v>179</v>
      </c>
      <c r="C139" s="9">
        <v>3.55</v>
      </c>
      <c r="D139" s="9">
        <v>3.55</v>
      </c>
      <c r="E139" s="9">
        <v>3.43</v>
      </c>
      <c r="F139" s="9">
        <v>3.44</v>
      </c>
      <c r="G139" s="9">
        <v>0.74</v>
      </c>
      <c r="H139" s="9">
        <v>0.74</v>
      </c>
      <c r="I139" s="9">
        <v>7.72</v>
      </c>
      <c r="J139" s="9">
        <v>7.73</v>
      </c>
      <c r="K139" s="22">
        <f>I139*35.8887</f>
        <v>277.06076400000001</v>
      </c>
      <c r="L139" s="5">
        <f>J139*35.9996</f>
        <v>278.27690800000005</v>
      </c>
      <c r="M139" s="39">
        <f>L139-K139</f>
        <v>1.2161440000000425</v>
      </c>
    </row>
    <row r="140" spans="1:13">
      <c r="A140" s="19" t="s">
        <v>180</v>
      </c>
      <c r="B140" s="12" t="s">
        <v>181</v>
      </c>
      <c r="C140" s="9">
        <v>4.33</v>
      </c>
      <c r="D140" s="9">
        <v>4.33</v>
      </c>
      <c r="E140" s="9">
        <v>3.67</v>
      </c>
      <c r="F140" s="9">
        <v>3.71</v>
      </c>
      <c r="G140" s="9">
        <v>0.92</v>
      </c>
      <c r="H140" s="9">
        <v>0.95</v>
      </c>
      <c r="I140" s="9">
        <v>8.92</v>
      </c>
      <c r="J140" s="9">
        <v>8.99</v>
      </c>
      <c r="K140" s="22">
        <f>I140*35.8887</f>
        <v>320.12720400000001</v>
      </c>
      <c r="L140" s="5">
        <f>J140*35.9996</f>
        <v>323.63640400000003</v>
      </c>
      <c r="M140" s="39">
        <f>L140-K140</f>
        <v>3.5092000000000212</v>
      </c>
    </row>
    <row r="141" spans="1:13">
      <c r="A141" s="19" t="s">
        <v>182</v>
      </c>
      <c r="B141" s="12" t="s">
        <v>183</v>
      </c>
      <c r="C141" s="9">
        <v>5</v>
      </c>
      <c r="D141" s="9">
        <v>5</v>
      </c>
      <c r="E141" s="9">
        <v>5.29</v>
      </c>
      <c r="F141" s="9">
        <v>5.42</v>
      </c>
      <c r="G141" s="9">
        <v>1.97</v>
      </c>
      <c r="H141" s="9">
        <v>2.04</v>
      </c>
      <c r="I141" s="9">
        <v>12.26</v>
      </c>
      <c r="J141" s="9">
        <v>12.46</v>
      </c>
      <c r="K141" s="22">
        <f>I141*35.8887</f>
        <v>439.99546199999997</v>
      </c>
      <c r="L141" s="5">
        <f>J141*35.9996</f>
        <v>448.55501600000002</v>
      </c>
      <c r="M141" s="39">
        <f>L141-K141</f>
        <v>8.5595540000000483</v>
      </c>
    </row>
    <row r="142" spans="1:13">
      <c r="A142" s="19" t="s">
        <v>184</v>
      </c>
      <c r="B142" s="12" t="s">
        <v>183</v>
      </c>
      <c r="C142" s="9">
        <v>5.6</v>
      </c>
      <c r="D142" s="9">
        <v>5.6</v>
      </c>
      <c r="E142" s="9">
        <v>4.3099999999999996</v>
      </c>
      <c r="F142" s="9">
        <v>4.28</v>
      </c>
      <c r="G142" s="9">
        <v>1.2</v>
      </c>
      <c r="H142" s="9">
        <v>1.19</v>
      </c>
      <c r="I142" s="9">
        <v>11.11</v>
      </c>
      <c r="J142" s="9">
        <v>11.07</v>
      </c>
      <c r="K142" s="22">
        <f>I142*35.8887</f>
        <v>398.723457</v>
      </c>
      <c r="L142" s="5">
        <f>J142*35.9996</f>
        <v>398.51557200000002</v>
      </c>
      <c r="M142" s="39">
        <f>L142-K142</f>
        <v>-0.20788499999997612</v>
      </c>
    </row>
    <row r="143" spans="1:13">
      <c r="A143" s="19" t="s">
        <v>185</v>
      </c>
      <c r="B143" s="12" t="s">
        <v>186</v>
      </c>
      <c r="C143" s="9">
        <v>3.93</v>
      </c>
      <c r="D143" s="9">
        <v>3.93</v>
      </c>
      <c r="E143" s="9">
        <v>3.73</v>
      </c>
      <c r="F143" s="9">
        <v>3.71</v>
      </c>
      <c r="G143" s="9">
        <v>0.94</v>
      </c>
      <c r="H143" s="9">
        <v>0.91</v>
      </c>
      <c r="I143" s="9">
        <v>8.6</v>
      </c>
      <c r="J143" s="9">
        <v>8.5500000000000007</v>
      </c>
      <c r="K143" s="22">
        <f>I143*35.8887</f>
        <v>308.64281999999997</v>
      </c>
      <c r="L143" s="5">
        <f>J143*35.9996</f>
        <v>307.79658000000001</v>
      </c>
      <c r="M143" s="39">
        <f>L143-K143</f>
        <v>-0.84623999999996613</v>
      </c>
    </row>
    <row r="144" spans="1:13">
      <c r="A144" s="19" t="s">
        <v>187</v>
      </c>
      <c r="B144" s="12" t="s">
        <v>188</v>
      </c>
      <c r="C144" s="9">
        <v>0.48</v>
      </c>
      <c r="D144" s="9">
        <v>0.48</v>
      </c>
      <c r="E144" s="9">
        <v>0.2</v>
      </c>
      <c r="F144" s="9">
        <v>0.2</v>
      </c>
      <c r="G144" s="9">
        <v>0.05</v>
      </c>
      <c r="H144" s="9">
        <v>0.05</v>
      </c>
      <c r="I144" s="9">
        <v>0.73</v>
      </c>
      <c r="J144" s="9">
        <v>0.73</v>
      </c>
      <c r="K144" s="22">
        <f>I144*35.8887</f>
        <v>26.198750999999998</v>
      </c>
      <c r="L144" s="5">
        <f>J144*35.9996</f>
        <v>26.279707999999999</v>
      </c>
      <c r="M144" s="39">
        <f>L144-K144</f>
        <v>8.09570000000015E-2</v>
      </c>
    </row>
    <row r="145" spans="1:13">
      <c r="A145" s="19" t="s">
        <v>189</v>
      </c>
      <c r="B145" s="12" t="s">
        <v>190</v>
      </c>
      <c r="C145" s="9">
        <v>0.67</v>
      </c>
      <c r="D145" s="9">
        <v>0.67</v>
      </c>
      <c r="E145" s="9">
        <v>0.27</v>
      </c>
      <c r="F145" s="9">
        <v>0.27</v>
      </c>
      <c r="G145" s="9">
        <v>7.0000000000000007E-2</v>
      </c>
      <c r="H145" s="9">
        <v>7.0000000000000007E-2</v>
      </c>
      <c r="I145" s="9">
        <v>1.01</v>
      </c>
      <c r="J145" s="9">
        <v>1.01</v>
      </c>
      <c r="K145" s="22">
        <f>I145*35.8887</f>
        <v>36.247587000000003</v>
      </c>
      <c r="L145" s="5">
        <f>J145*35.9996</f>
        <v>36.359596000000003</v>
      </c>
      <c r="M145" s="39">
        <f>L145-K145</f>
        <v>0.11200900000000047</v>
      </c>
    </row>
    <row r="146" spans="1:13">
      <c r="A146" s="19" t="s">
        <v>191</v>
      </c>
      <c r="B146" s="12" t="s">
        <v>192</v>
      </c>
      <c r="C146" s="9">
        <v>0.67</v>
      </c>
      <c r="D146" s="9">
        <v>0.67</v>
      </c>
      <c r="E146" s="9">
        <v>0.28000000000000003</v>
      </c>
      <c r="F146" s="9">
        <v>0.27</v>
      </c>
      <c r="G146" s="9">
        <v>7.0000000000000007E-2</v>
      </c>
      <c r="H146" s="9">
        <v>7.0000000000000007E-2</v>
      </c>
      <c r="I146" s="9">
        <v>1.02</v>
      </c>
      <c r="J146" s="9">
        <v>1.01</v>
      </c>
      <c r="K146" s="22">
        <f>I146*35.8887</f>
        <v>36.606473999999999</v>
      </c>
      <c r="L146" s="5">
        <f>J146*35.9996</f>
        <v>36.359596000000003</v>
      </c>
      <c r="M146" s="39">
        <f>L146-K146</f>
        <v>-0.24687799999999527</v>
      </c>
    </row>
    <row r="147" spans="1:13">
      <c r="A147" s="19" t="s">
        <v>193</v>
      </c>
      <c r="B147" s="12" t="s">
        <v>194</v>
      </c>
      <c r="C147" s="9">
        <v>0.9</v>
      </c>
      <c r="D147" s="9">
        <v>0.9</v>
      </c>
      <c r="E147" s="9">
        <v>0.35</v>
      </c>
      <c r="F147" s="9">
        <v>0.36</v>
      </c>
      <c r="G147" s="9">
        <v>0.08</v>
      </c>
      <c r="H147" s="9">
        <v>0.08</v>
      </c>
      <c r="I147" s="9">
        <v>1.33</v>
      </c>
      <c r="J147" s="9">
        <v>1.34</v>
      </c>
      <c r="K147" s="22">
        <f>I147*35.8887</f>
        <v>47.731971000000001</v>
      </c>
      <c r="L147" s="5">
        <f>J147*35.9996</f>
        <v>48.239464000000005</v>
      </c>
      <c r="M147" s="39">
        <f>L147-K147</f>
        <v>0.50749300000000375</v>
      </c>
    </row>
    <row r="148" spans="1:13">
      <c r="A148" s="21">
        <v>62380</v>
      </c>
      <c r="B148" s="14" t="s">
        <v>386</v>
      </c>
      <c r="C148" s="10">
        <v>0</v>
      </c>
      <c r="D148" s="9">
        <v>0</v>
      </c>
      <c r="E148" s="10">
        <v>0</v>
      </c>
      <c r="F148" s="9">
        <v>0</v>
      </c>
      <c r="G148" s="10">
        <v>0</v>
      </c>
      <c r="H148" s="9">
        <v>0</v>
      </c>
      <c r="I148" s="10">
        <v>0</v>
      </c>
      <c r="J148" s="9">
        <v>0</v>
      </c>
      <c r="K148" s="22">
        <f>I148*35.8887</f>
        <v>0</v>
      </c>
      <c r="L148" s="5">
        <f>J148*35.9996</f>
        <v>0</v>
      </c>
      <c r="M148" s="39">
        <f>L148-K148</f>
        <v>0</v>
      </c>
    </row>
    <row r="149" spans="1:13">
      <c r="A149" s="12" t="s">
        <v>195</v>
      </c>
      <c r="B149" s="12" t="s">
        <v>196</v>
      </c>
      <c r="C149" s="9">
        <v>17.61</v>
      </c>
      <c r="D149" s="9">
        <v>17.61</v>
      </c>
      <c r="E149" s="9">
        <v>12.32</v>
      </c>
      <c r="F149" s="9">
        <v>12.26</v>
      </c>
      <c r="G149" s="9">
        <v>6.3</v>
      </c>
      <c r="H149" s="9">
        <v>6.21</v>
      </c>
      <c r="I149" s="9">
        <v>36.229999999999997</v>
      </c>
      <c r="J149" s="9">
        <v>36.08</v>
      </c>
      <c r="K149" s="22">
        <f>I149*35.8887</f>
        <v>1300.2476009999998</v>
      </c>
      <c r="L149" s="5">
        <f>J149*35.9996</f>
        <v>1298.8655679999999</v>
      </c>
      <c r="M149" s="39">
        <f>L149-K149</f>
        <v>-1.3820329999998648</v>
      </c>
    </row>
    <row r="150" spans="1:13">
      <c r="A150" s="12" t="s">
        <v>197</v>
      </c>
      <c r="B150" s="12" t="s">
        <v>198</v>
      </c>
      <c r="C150" s="9">
        <v>17.739999999999998</v>
      </c>
      <c r="D150" s="9">
        <v>17.739999999999998</v>
      </c>
      <c r="E150" s="9">
        <v>12.34</v>
      </c>
      <c r="F150" s="9">
        <v>12.3</v>
      </c>
      <c r="G150" s="9">
        <v>6.1</v>
      </c>
      <c r="H150" s="9">
        <v>6.12</v>
      </c>
      <c r="I150" s="9">
        <v>36.18</v>
      </c>
      <c r="J150" s="9">
        <v>36.159999999999997</v>
      </c>
      <c r="K150" s="22">
        <f>I150*35.8887</f>
        <v>1298.453166</v>
      </c>
      <c r="L150" s="5">
        <f>J150*35.9996</f>
        <v>1301.7455359999999</v>
      </c>
      <c r="M150" s="39">
        <f>L150-K150</f>
        <v>3.2923699999998917</v>
      </c>
    </row>
    <row r="151" spans="1:13">
      <c r="A151" s="12" t="s">
        <v>199</v>
      </c>
      <c r="B151" s="12" t="s">
        <v>200</v>
      </c>
      <c r="C151" s="9">
        <v>16.43</v>
      </c>
      <c r="D151" s="9">
        <v>16.43</v>
      </c>
      <c r="E151" s="9">
        <v>12.45</v>
      </c>
      <c r="F151" s="9">
        <v>12.43</v>
      </c>
      <c r="G151" s="9">
        <v>5.57</v>
      </c>
      <c r="H151" s="9">
        <v>5.52</v>
      </c>
      <c r="I151" s="9">
        <v>34.450000000000003</v>
      </c>
      <c r="J151" s="9">
        <v>34.380000000000003</v>
      </c>
      <c r="K151" s="22">
        <f>I151*35.8887</f>
        <v>1236.3657150000001</v>
      </c>
      <c r="L151" s="5">
        <f>J151*35.9996</f>
        <v>1237.6662480000002</v>
      </c>
      <c r="M151" s="39">
        <f>L151-K151</f>
        <v>1.3005330000000868</v>
      </c>
    </row>
    <row r="152" spans="1:13">
      <c r="A152" s="12" t="s">
        <v>201</v>
      </c>
      <c r="B152" s="12" t="s">
        <v>202</v>
      </c>
      <c r="C152" s="9">
        <v>15.91</v>
      </c>
      <c r="D152" s="9">
        <v>15.91</v>
      </c>
      <c r="E152" s="9">
        <v>11.56</v>
      </c>
      <c r="F152" s="9">
        <v>11.56</v>
      </c>
      <c r="G152" s="9">
        <v>4.25</v>
      </c>
      <c r="H152" s="9">
        <v>4.18</v>
      </c>
      <c r="I152" s="9">
        <v>31.72</v>
      </c>
      <c r="J152" s="9">
        <v>31.65</v>
      </c>
      <c r="K152" s="22">
        <f>I152*35.8887</f>
        <v>1138.3895640000001</v>
      </c>
      <c r="L152" s="5">
        <f>J152*35.9996</f>
        <v>1139.38734</v>
      </c>
      <c r="M152" s="39">
        <f>L152-K152</f>
        <v>0.99777599999993072</v>
      </c>
    </row>
    <row r="153" spans="1:13">
      <c r="A153" s="12" t="s">
        <v>203</v>
      </c>
      <c r="B153" s="12" t="s">
        <v>204</v>
      </c>
      <c r="C153" s="9">
        <v>16.850000000000001</v>
      </c>
      <c r="D153" s="9">
        <v>16.850000000000001</v>
      </c>
      <c r="E153" s="9">
        <v>12.37</v>
      </c>
      <c r="F153" s="9">
        <v>12.34</v>
      </c>
      <c r="G153" s="9">
        <v>5.47</v>
      </c>
      <c r="H153" s="9">
        <v>5.45</v>
      </c>
      <c r="I153" s="9">
        <v>34.69</v>
      </c>
      <c r="J153" s="9">
        <v>34.64</v>
      </c>
      <c r="K153" s="22">
        <f>I153*35.8887</f>
        <v>1244.9790029999999</v>
      </c>
      <c r="L153" s="5">
        <f>J153*35.9996</f>
        <v>1247.0261440000002</v>
      </c>
      <c r="M153" s="39">
        <f>L153-K153</f>
        <v>2.0471410000002379</v>
      </c>
    </row>
    <row r="154" spans="1:13">
      <c r="A154" s="12" t="s">
        <v>205</v>
      </c>
      <c r="B154" s="12" t="s">
        <v>206</v>
      </c>
      <c r="C154" s="9">
        <v>20.85</v>
      </c>
      <c r="D154" s="9">
        <v>20.85</v>
      </c>
      <c r="E154" s="9">
        <v>14.86</v>
      </c>
      <c r="F154" s="9">
        <v>14.78</v>
      </c>
      <c r="G154" s="9">
        <v>7.59</v>
      </c>
      <c r="H154" s="9">
        <v>7.53</v>
      </c>
      <c r="I154" s="9">
        <v>43.3</v>
      </c>
      <c r="J154" s="9">
        <v>43.16</v>
      </c>
      <c r="K154" s="22">
        <f>I154*35.8887</f>
        <v>1553.9807099999998</v>
      </c>
      <c r="L154" s="5">
        <f>J154*35.9996</f>
        <v>1553.7427359999999</v>
      </c>
      <c r="M154" s="39">
        <f>L154-K154</f>
        <v>-0.23797399999989466</v>
      </c>
    </row>
    <row r="155" spans="1:13">
      <c r="A155" s="12" t="s">
        <v>207</v>
      </c>
      <c r="B155" s="12" t="s">
        <v>208</v>
      </c>
      <c r="C155" s="9">
        <v>22.03</v>
      </c>
      <c r="D155" s="9">
        <v>22.03</v>
      </c>
      <c r="E155" s="9">
        <v>14.89</v>
      </c>
      <c r="F155" s="9">
        <v>14.86</v>
      </c>
      <c r="G155" s="9">
        <v>7.6</v>
      </c>
      <c r="H155" s="9">
        <v>7.63</v>
      </c>
      <c r="I155" s="9">
        <v>44.52</v>
      </c>
      <c r="J155" s="9">
        <v>44.52</v>
      </c>
      <c r="K155" s="22">
        <f>I155*35.8887</f>
        <v>1597.7649240000001</v>
      </c>
      <c r="L155" s="5">
        <f>J155*35.9996</f>
        <v>1602.7021920000002</v>
      </c>
      <c r="M155" s="39">
        <f>L155-K155</f>
        <v>4.937268000000131</v>
      </c>
    </row>
    <row r="156" spans="1:13">
      <c r="A156" s="12" t="s">
        <v>209</v>
      </c>
      <c r="B156" s="12" t="s">
        <v>210</v>
      </c>
      <c r="C156" s="9">
        <v>17.329999999999998</v>
      </c>
      <c r="D156" s="9">
        <v>17.329999999999998</v>
      </c>
      <c r="E156" s="9">
        <v>13.13</v>
      </c>
      <c r="F156" s="9">
        <v>13.06</v>
      </c>
      <c r="G156" s="9">
        <v>6.21</v>
      </c>
      <c r="H156" s="9">
        <v>6.18</v>
      </c>
      <c r="I156" s="9">
        <v>36.67</v>
      </c>
      <c r="J156" s="9">
        <v>36.57</v>
      </c>
      <c r="K156" s="22">
        <f>I156*35.8887</f>
        <v>1316.0386290000001</v>
      </c>
      <c r="L156" s="5">
        <f>J156*35.9996</f>
        <v>1316.5053720000001</v>
      </c>
      <c r="M156" s="39">
        <f>L156-K156</f>
        <v>0.46674299999995128</v>
      </c>
    </row>
    <row r="157" spans="1:13">
      <c r="A157" s="12" t="s">
        <v>211</v>
      </c>
      <c r="B157" s="12" t="s">
        <v>212</v>
      </c>
      <c r="C157" s="9">
        <v>16.2</v>
      </c>
      <c r="D157" s="9">
        <v>16.2</v>
      </c>
      <c r="E157" s="9">
        <v>12.43</v>
      </c>
      <c r="F157" s="9">
        <v>12.37</v>
      </c>
      <c r="G157" s="9">
        <v>5.18</v>
      </c>
      <c r="H157" s="9">
        <v>5.0999999999999996</v>
      </c>
      <c r="I157" s="9">
        <v>33.81</v>
      </c>
      <c r="J157" s="9">
        <v>33.67</v>
      </c>
      <c r="K157" s="22">
        <f>I157*35.8887</f>
        <v>1213.3969470000002</v>
      </c>
      <c r="L157" s="5">
        <f>J157*35.9996</f>
        <v>1212.106532</v>
      </c>
      <c r="M157" s="39">
        <f>L157-K157</f>
        <v>-1.2904150000001664</v>
      </c>
    </row>
    <row r="158" spans="1:13">
      <c r="A158" s="12" t="s">
        <v>213</v>
      </c>
      <c r="B158" s="12" t="s">
        <v>214</v>
      </c>
      <c r="C158" s="9">
        <v>13.18</v>
      </c>
      <c r="D158" s="9">
        <v>13.18</v>
      </c>
      <c r="E158" s="9">
        <v>10.95</v>
      </c>
      <c r="F158" s="9">
        <v>10.95</v>
      </c>
      <c r="G158" s="9">
        <v>4.07</v>
      </c>
      <c r="H158" s="9">
        <v>4.0599999999999996</v>
      </c>
      <c r="I158" s="9">
        <v>28.2</v>
      </c>
      <c r="J158" s="9">
        <v>28.19</v>
      </c>
      <c r="K158" s="22">
        <f>I158*35.8887</f>
        <v>1012.06134</v>
      </c>
      <c r="L158" s="5">
        <f>J158*35.9996</f>
        <v>1014.8287240000001</v>
      </c>
      <c r="M158" s="39">
        <f>L158-K158</f>
        <v>2.7673840000001064</v>
      </c>
    </row>
    <row r="159" spans="1:13">
      <c r="A159" s="12" t="s">
        <v>215</v>
      </c>
      <c r="B159" s="12" t="s">
        <v>216</v>
      </c>
      <c r="C159" s="9">
        <v>3.15</v>
      </c>
      <c r="D159" s="9">
        <v>3.15</v>
      </c>
      <c r="E159" s="9">
        <v>1.53</v>
      </c>
      <c r="F159" s="9">
        <v>1.51</v>
      </c>
      <c r="G159" s="9">
        <v>0.93</v>
      </c>
      <c r="H159" s="9">
        <v>0.92</v>
      </c>
      <c r="I159" s="9">
        <v>5.61</v>
      </c>
      <c r="J159" s="9">
        <v>5.58</v>
      </c>
      <c r="K159" s="22">
        <f>I159*35.8887</f>
        <v>201.33560700000001</v>
      </c>
      <c r="L159" s="5">
        <f>J159*35.9996</f>
        <v>200.877768</v>
      </c>
      <c r="M159" s="39">
        <f>L159-K159</f>
        <v>-0.45783900000000699</v>
      </c>
    </row>
    <row r="160" spans="1:13">
      <c r="A160" s="12" t="s">
        <v>217</v>
      </c>
      <c r="B160" s="12" t="s">
        <v>218</v>
      </c>
      <c r="C160" s="9">
        <v>20.309999999999999</v>
      </c>
      <c r="D160" s="9">
        <v>20.309999999999999</v>
      </c>
      <c r="E160" s="9">
        <v>13.98</v>
      </c>
      <c r="F160" s="9">
        <v>13.97</v>
      </c>
      <c r="G160" s="9">
        <v>6.29</v>
      </c>
      <c r="H160" s="9">
        <v>6.39</v>
      </c>
      <c r="I160" s="9">
        <v>40.58</v>
      </c>
      <c r="J160" s="9">
        <v>40.67</v>
      </c>
      <c r="K160" s="22">
        <f>I160*35.8887</f>
        <v>1456.3634459999998</v>
      </c>
      <c r="L160" s="5">
        <f>J160*35.9996</f>
        <v>1464.103732</v>
      </c>
      <c r="M160" s="39">
        <f>L160-K160</f>
        <v>7.7402860000001965</v>
      </c>
    </row>
    <row r="161" spans="1:13">
      <c r="A161" s="12" t="s">
        <v>219</v>
      </c>
      <c r="B161" s="12" t="s">
        <v>220</v>
      </c>
      <c r="C161" s="9">
        <v>18.760000000000002</v>
      </c>
      <c r="D161" s="9">
        <v>18.760000000000002</v>
      </c>
      <c r="E161" s="9">
        <v>13.56</v>
      </c>
      <c r="F161" s="9">
        <v>13.55</v>
      </c>
      <c r="G161" s="9">
        <v>5.35</v>
      </c>
      <c r="H161" s="9">
        <v>5.35</v>
      </c>
      <c r="I161" s="9">
        <v>37.67</v>
      </c>
      <c r="J161" s="9">
        <v>37.659999999999997</v>
      </c>
      <c r="K161" s="22">
        <f>I161*35.8887</f>
        <v>1351.9273290000001</v>
      </c>
      <c r="L161" s="5">
        <f>J161*35.9996</f>
        <v>1355.7449359999998</v>
      </c>
      <c r="M161" s="39">
        <f>L161-K161</f>
        <v>3.8176069999997253</v>
      </c>
    </row>
    <row r="162" spans="1:13">
      <c r="A162" s="12" t="s">
        <v>221</v>
      </c>
      <c r="B162" s="12" t="s">
        <v>222</v>
      </c>
      <c r="C162" s="9">
        <v>0</v>
      </c>
      <c r="D162" s="9">
        <v>0</v>
      </c>
      <c r="E162" s="9">
        <v>0</v>
      </c>
      <c r="F162" s="9">
        <v>0</v>
      </c>
      <c r="G162" s="9">
        <v>0</v>
      </c>
      <c r="H162" s="9">
        <v>0</v>
      </c>
      <c r="I162" s="9">
        <v>0</v>
      </c>
      <c r="J162" s="9">
        <v>0</v>
      </c>
      <c r="K162" s="22">
        <f>I162*35.8887</f>
        <v>0</v>
      </c>
      <c r="L162" s="5">
        <f>J162*35.9996</f>
        <v>0</v>
      </c>
      <c r="M162" s="39">
        <f>L162-K162</f>
        <v>0</v>
      </c>
    </row>
    <row r="163" spans="1:13">
      <c r="A163" s="12" t="s">
        <v>223</v>
      </c>
      <c r="B163" s="12" t="s">
        <v>224</v>
      </c>
      <c r="C163" s="9">
        <v>0</v>
      </c>
      <c r="D163" s="9">
        <v>0</v>
      </c>
      <c r="E163" s="9">
        <v>0</v>
      </c>
      <c r="F163" s="9">
        <v>0</v>
      </c>
      <c r="G163" s="9">
        <v>0</v>
      </c>
      <c r="H163" s="9">
        <v>0</v>
      </c>
      <c r="I163" s="9">
        <v>0</v>
      </c>
      <c r="J163" s="9">
        <v>0</v>
      </c>
      <c r="K163" s="22">
        <f>I163*35.8887</f>
        <v>0</v>
      </c>
      <c r="L163" s="5">
        <f>J163*35.9996</f>
        <v>0</v>
      </c>
      <c r="M163" s="39">
        <f>L163-K163</f>
        <v>0</v>
      </c>
    </row>
    <row r="164" spans="1:13">
      <c r="A164" s="12" t="s">
        <v>225</v>
      </c>
      <c r="B164" s="12" t="s">
        <v>226</v>
      </c>
      <c r="C164" s="9">
        <v>17.95</v>
      </c>
      <c r="D164" s="9">
        <v>17.95</v>
      </c>
      <c r="E164" s="9">
        <v>13.41</v>
      </c>
      <c r="F164" s="9">
        <v>13.35</v>
      </c>
      <c r="G164" s="9">
        <v>6.22</v>
      </c>
      <c r="H164" s="9">
        <v>6.08</v>
      </c>
      <c r="I164" s="9">
        <v>37.58</v>
      </c>
      <c r="J164" s="9">
        <v>37.380000000000003</v>
      </c>
      <c r="K164" s="22">
        <f>I164*35.8887</f>
        <v>1348.6973459999999</v>
      </c>
      <c r="L164" s="5">
        <f>J164*35.9996</f>
        <v>1345.6650480000001</v>
      </c>
      <c r="M164" s="39">
        <f>L164-K164</f>
        <v>-3.0322979999998552</v>
      </c>
    </row>
    <row r="165" spans="1:13">
      <c r="A165" s="12" t="s">
        <v>227</v>
      </c>
      <c r="B165" s="12" t="s">
        <v>228</v>
      </c>
      <c r="C165" s="9">
        <v>17.25</v>
      </c>
      <c r="D165" s="9">
        <v>17.25</v>
      </c>
      <c r="E165" s="9">
        <v>12.93</v>
      </c>
      <c r="F165" s="9">
        <v>12.9</v>
      </c>
      <c r="G165" s="9">
        <v>5.4</v>
      </c>
      <c r="H165" s="9">
        <v>5.43</v>
      </c>
      <c r="I165" s="9">
        <v>35.58</v>
      </c>
      <c r="J165" s="9">
        <v>35.58</v>
      </c>
      <c r="K165" s="22">
        <f>I165*35.8887</f>
        <v>1276.919946</v>
      </c>
      <c r="L165" s="5">
        <f>J165*35.9996</f>
        <v>1280.8657679999999</v>
      </c>
      <c r="M165" s="39">
        <f>L165-K165</f>
        <v>3.9458219999999073</v>
      </c>
    </row>
    <row r="166" spans="1:13">
      <c r="A166" s="12" t="s">
        <v>229</v>
      </c>
      <c r="B166" s="12" t="s">
        <v>230</v>
      </c>
      <c r="C166" s="9">
        <v>15.37</v>
      </c>
      <c r="D166" s="9">
        <v>15.37</v>
      </c>
      <c r="E166" s="9">
        <v>11.99</v>
      </c>
      <c r="F166" s="9">
        <v>11.97</v>
      </c>
      <c r="G166" s="9">
        <v>4.7</v>
      </c>
      <c r="H166" s="9">
        <v>4.66</v>
      </c>
      <c r="I166" s="9">
        <v>32.06</v>
      </c>
      <c r="J166" s="9">
        <v>32</v>
      </c>
      <c r="K166" s="22">
        <f>I166*35.8887</f>
        <v>1150.5917220000001</v>
      </c>
      <c r="L166" s="5">
        <f>J166*35.9996</f>
        <v>1151.9872</v>
      </c>
      <c r="M166" s="39">
        <f>L166-K166</f>
        <v>1.3954779999999118</v>
      </c>
    </row>
    <row r="167" spans="1:13">
      <c r="A167" s="12" t="s">
        <v>231</v>
      </c>
      <c r="B167" s="12" t="s">
        <v>232</v>
      </c>
      <c r="C167" s="9">
        <v>3.47</v>
      </c>
      <c r="D167" s="9">
        <v>3.47</v>
      </c>
      <c r="E167" s="9">
        <v>1.67</v>
      </c>
      <c r="F167" s="9">
        <v>1.67</v>
      </c>
      <c r="G167" s="9">
        <v>1.05</v>
      </c>
      <c r="H167" s="9">
        <v>1.04</v>
      </c>
      <c r="I167" s="9">
        <v>6.19</v>
      </c>
      <c r="J167" s="9">
        <v>6.18</v>
      </c>
      <c r="K167" s="22">
        <f>I167*35.8887</f>
        <v>222.15105300000002</v>
      </c>
      <c r="L167" s="5">
        <f>J167*35.9996</f>
        <v>222.47752800000001</v>
      </c>
      <c r="M167" s="39">
        <f>L167-K167</f>
        <v>0.32647499999998786</v>
      </c>
    </row>
    <row r="168" spans="1:13">
      <c r="A168" s="12" t="s">
        <v>233</v>
      </c>
      <c r="B168" s="12" t="s">
        <v>234</v>
      </c>
      <c r="C168" s="9">
        <v>22.01</v>
      </c>
      <c r="D168" s="9">
        <v>22.01</v>
      </c>
      <c r="E168" s="9">
        <v>15.09</v>
      </c>
      <c r="F168" s="9">
        <v>14.98</v>
      </c>
      <c r="G168" s="9">
        <v>6.69</v>
      </c>
      <c r="H168" s="9">
        <v>9.0299999999999994</v>
      </c>
      <c r="I168" s="9">
        <v>43.79</v>
      </c>
      <c r="J168" s="9">
        <v>46.02</v>
      </c>
      <c r="K168" s="22">
        <f>I168*35.8887</f>
        <v>1571.5661729999999</v>
      </c>
      <c r="L168" s="5">
        <f>J168*35.9996</f>
        <v>1656.7015920000001</v>
      </c>
      <c r="M168" s="39">
        <f>L168-K168</f>
        <v>85.135419000000184</v>
      </c>
    </row>
    <row r="169" spans="1:13">
      <c r="A169" s="12" t="s">
        <v>235</v>
      </c>
      <c r="B169" s="12" t="s">
        <v>236</v>
      </c>
      <c r="C169" s="9">
        <v>25.51</v>
      </c>
      <c r="D169" s="9">
        <v>25.51</v>
      </c>
      <c r="E169" s="9">
        <v>16.71</v>
      </c>
      <c r="F169" s="9">
        <v>16.670000000000002</v>
      </c>
      <c r="G169" s="9">
        <v>7.57</v>
      </c>
      <c r="H169" s="9">
        <v>7.46</v>
      </c>
      <c r="I169" s="9">
        <v>49.79</v>
      </c>
      <c r="J169" s="9">
        <v>49.64</v>
      </c>
      <c r="K169" s="22">
        <f>I169*35.8887</f>
        <v>1786.898373</v>
      </c>
      <c r="L169" s="5">
        <f>J169*35.9996</f>
        <v>1787.0201440000001</v>
      </c>
      <c r="M169" s="39">
        <f>L169-K169</f>
        <v>0.12177100000008068</v>
      </c>
    </row>
    <row r="170" spans="1:13">
      <c r="A170" s="12" t="s">
        <v>237</v>
      </c>
      <c r="B170" s="12" t="s">
        <v>238</v>
      </c>
      <c r="C170" s="9">
        <v>23.55</v>
      </c>
      <c r="D170" s="9">
        <v>23.55</v>
      </c>
      <c r="E170" s="9">
        <v>15.66</v>
      </c>
      <c r="F170" s="9">
        <v>15.54</v>
      </c>
      <c r="G170" s="9">
        <v>8.3800000000000008</v>
      </c>
      <c r="H170" s="9">
        <v>8.26</v>
      </c>
      <c r="I170" s="9">
        <v>47.59</v>
      </c>
      <c r="J170" s="9">
        <v>47.35</v>
      </c>
      <c r="K170" s="22">
        <f>I170*35.8887</f>
        <v>1707.9432330000002</v>
      </c>
      <c r="L170" s="5">
        <f>J170*35.9996</f>
        <v>1704.5810600000002</v>
      </c>
      <c r="M170" s="39">
        <f>L170-K170</f>
        <v>-3.3621729999999843</v>
      </c>
    </row>
    <row r="171" spans="1:13">
      <c r="A171" s="12" t="s">
        <v>239</v>
      </c>
      <c r="B171" s="12" t="s">
        <v>240</v>
      </c>
      <c r="C171" s="9">
        <v>21.86</v>
      </c>
      <c r="D171" s="9">
        <v>21.86</v>
      </c>
      <c r="E171" s="9">
        <v>14.63</v>
      </c>
      <c r="F171" s="9">
        <v>14.64</v>
      </c>
      <c r="G171" s="9">
        <v>6.72</v>
      </c>
      <c r="H171" s="9">
        <v>6.73</v>
      </c>
      <c r="I171" s="9">
        <v>43.21</v>
      </c>
      <c r="J171" s="9">
        <v>43.23</v>
      </c>
      <c r="K171" s="22">
        <f>I171*35.8887</f>
        <v>1550.7507270000001</v>
      </c>
      <c r="L171" s="5">
        <f>J171*35.9996</f>
        <v>1556.262708</v>
      </c>
      <c r="M171" s="39">
        <f>L171-K171</f>
        <v>5.5119809999998779</v>
      </c>
    </row>
    <row r="172" spans="1:13">
      <c r="A172" s="12" t="s">
        <v>241</v>
      </c>
      <c r="B172" s="12" t="s">
        <v>242</v>
      </c>
      <c r="C172" s="9">
        <v>5.25</v>
      </c>
      <c r="D172" s="9">
        <v>5.25</v>
      </c>
      <c r="E172" s="9">
        <v>2.5299999999999998</v>
      </c>
      <c r="F172" s="9">
        <v>2.5099999999999998</v>
      </c>
      <c r="G172" s="9">
        <v>1.59</v>
      </c>
      <c r="H172" s="9">
        <v>1.59</v>
      </c>
      <c r="I172" s="9">
        <v>9.3699999999999992</v>
      </c>
      <c r="J172" s="9">
        <v>9.35</v>
      </c>
      <c r="K172" s="22">
        <f>I172*35.8887</f>
        <v>336.27711899999997</v>
      </c>
      <c r="L172" s="5">
        <f>J172*35.9996</f>
        <v>336.59625999999997</v>
      </c>
      <c r="M172" s="39">
        <f>L172-K172</f>
        <v>0.3191410000000019</v>
      </c>
    </row>
    <row r="173" spans="1:13">
      <c r="A173" s="12" t="s">
        <v>243</v>
      </c>
      <c r="B173" s="12" t="s">
        <v>238</v>
      </c>
      <c r="C173" s="9">
        <v>26.22</v>
      </c>
      <c r="D173" s="9">
        <v>26.22</v>
      </c>
      <c r="E173" s="9">
        <v>16.7</v>
      </c>
      <c r="F173" s="9">
        <v>16.77</v>
      </c>
      <c r="G173" s="9">
        <v>8.83</v>
      </c>
      <c r="H173" s="9">
        <v>8.84</v>
      </c>
      <c r="I173" s="9">
        <v>51.75</v>
      </c>
      <c r="J173" s="9">
        <v>51.83</v>
      </c>
      <c r="K173" s="22">
        <f>I173*35.8887</f>
        <v>1857.240225</v>
      </c>
      <c r="L173" s="5">
        <f>J173*35.9996</f>
        <v>1865.8592679999999</v>
      </c>
      <c r="M173" s="39">
        <f>L173-K173</f>
        <v>8.6190429999999196</v>
      </c>
    </row>
    <row r="174" spans="1:13">
      <c r="A174" s="12" t="s">
        <v>244</v>
      </c>
      <c r="B174" s="12" t="s">
        <v>242</v>
      </c>
      <c r="C174" s="9">
        <v>3.26</v>
      </c>
      <c r="D174" s="9">
        <v>3.26</v>
      </c>
      <c r="E174" s="9">
        <v>1.53</v>
      </c>
      <c r="F174" s="9">
        <v>1.5</v>
      </c>
      <c r="G174" s="9">
        <v>1.29</v>
      </c>
      <c r="H174" s="9">
        <v>1.35</v>
      </c>
      <c r="I174" s="9">
        <v>6.08</v>
      </c>
      <c r="J174" s="9">
        <v>6.11</v>
      </c>
      <c r="K174" s="22">
        <f>I174*35.8887</f>
        <v>218.20329599999999</v>
      </c>
      <c r="L174" s="5">
        <f>J174*35.9996</f>
        <v>219.95755600000001</v>
      </c>
      <c r="M174" s="39">
        <f>L174-K174</f>
        <v>1.7542600000000164</v>
      </c>
    </row>
    <row r="175" spans="1:13">
      <c r="A175" s="12" t="s">
        <v>245</v>
      </c>
      <c r="B175" s="12" t="s">
        <v>212</v>
      </c>
      <c r="C175" s="9">
        <v>19.600000000000001</v>
      </c>
      <c r="D175" s="9">
        <v>19.600000000000001</v>
      </c>
      <c r="E175" s="9">
        <v>13.72</v>
      </c>
      <c r="F175" s="9">
        <v>13.67</v>
      </c>
      <c r="G175" s="9">
        <v>6.12</v>
      </c>
      <c r="H175" s="9">
        <v>5.99</v>
      </c>
      <c r="I175" s="9">
        <v>39.44</v>
      </c>
      <c r="J175" s="9">
        <v>39.26</v>
      </c>
      <c r="K175" s="22">
        <f>I175*35.8887</f>
        <v>1415.4503279999999</v>
      </c>
      <c r="L175" s="5">
        <f>J175*35.9996</f>
        <v>1413.344296</v>
      </c>
      <c r="M175" s="39">
        <f>L175-K175</f>
        <v>-2.1060319999999138</v>
      </c>
    </row>
    <row r="176" spans="1:13">
      <c r="A176" s="12" t="s">
        <v>246</v>
      </c>
      <c r="B176" s="12" t="s">
        <v>212</v>
      </c>
      <c r="C176" s="9">
        <v>4.04</v>
      </c>
      <c r="D176" s="9">
        <v>4.04</v>
      </c>
      <c r="E176" s="9">
        <v>1.94</v>
      </c>
      <c r="F176" s="9">
        <v>1.93</v>
      </c>
      <c r="G176" s="9">
        <v>1.28</v>
      </c>
      <c r="H176" s="9">
        <v>1.24</v>
      </c>
      <c r="I176" s="9">
        <v>7.26</v>
      </c>
      <c r="J176" s="9">
        <v>7.21</v>
      </c>
      <c r="K176" s="22">
        <f>I176*35.8887</f>
        <v>260.551962</v>
      </c>
      <c r="L176" s="5">
        <f>J176*35.9996</f>
        <v>259.55711600000001</v>
      </c>
      <c r="M176" s="39">
        <f>L176-K176</f>
        <v>-0.99484599999999546</v>
      </c>
    </row>
    <row r="177" spans="1:13">
      <c r="A177" s="12" t="s">
        <v>247</v>
      </c>
      <c r="B177" s="12" t="s">
        <v>248</v>
      </c>
      <c r="C177" s="9">
        <v>22.88</v>
      </c>
      <c r="D177" s="9">
        <v>22.88</v>
      </c>
      <c r="E177" s="9">
        <v>14.06</v>
      </c>
      <c r="F177" s="9">
        <v>13.94</v>
      </c>
      <c r="G177" s="9">
        <v>6.46</v>
      </c>
      <c r="H177" s="9">
        <v>6.45</v>
      </c>
      <c r="I177" s="9">
        <v>43.4</v>
      </c>
      <c r="J177" s="9">
        <v>43.27</v>
      </c>
      <c r="K177" s="22">
        <f>I177*35.8887</f>
        <v>1557.5695799999999</v>
      </c>
      <c r="L177" s="5">
        <f>J177*35.9996</f>
        <v>1557.7026920000001</v>
      </c>
      <c r="M177" s="39">
        <f>L177-K177</f>
        <v>0.13311200000021017</v>
      </c>
    </row>
    <row r="178" spans="1:13">
      <c r="A178" s="12" t="s">
        <v>249</v>
      </c>
      <c r="B178" s="12" t="s">
        <v>248</v>
      </c>
      <c r="C178" s="9">
        <v>3.28</v>
      </c>
      <c r="D178" s="9">
        <v>3.28</v>
      </c>
      <c r="E178" s="9">
        <v>1.56</v>
      </c>
      <c r="F178" s="9">
        <v>1.51</v>
      </c>
      <c r="G178" s="9">
        <v>0.83</v>
      </c>
      <c r="H178" s="9">
        <v>1.35</v>
      </c>
      <c r="I178" s="9">
        <v>5.67</v>
      </c>
      <c r="J178" s="9">
        <v>6.14</v>
      </c>
      <c r="K178" s="22">
        <f>I178*35.8887</f>
        <v>203.48892899999998</v>
      </c>
      <c r="L178" s="5">
        <f>J178*35.9996</f>
        <v>221.037544</v>
      </c>
      <c r="M178" s="39">
        <f>L178-K178</f>
        <v>17.548615000000012</v>
      </c>
    </row>
    <row r="179" spans="1:13">
      <c r="A179" s="12" t="s">
        <v>250</v>
      </c>
      <c r="B179" s="12" t="s">
        <v>251</v>
      </c>
      <c r="C179" s="9">
        <v>26.1</v>
      </c>
      <c r="D179" s="9">
        <v>26.1</v>
      </c>
      <c r="E179" s="9">
        <v>17.04</v>
      </c>
      <c r="F179" s="9">
        <v>17.010000000000002</v>
      </c>
      <c r="G179" s="9">
        <v>8.0500000000000007</v>
      </c>
      <c r="H179" s="9">
        <v>8.02</v>
      </c>
      <c r="I179" s="9">
        <v>51.19</v>
      </c>
      <c r="J179" s="9">
        <v>51.13</v>
      </c>
      <c r="K179" s="22">
        <f>I179*35.8887</f>
        <v>1837.1425529999999</v>
      </c>
      <c r="L179" s="5">
        <f>J179*35.9996</f>
        <v>1840.6595480000001</v>
      </c>
      <c r="M179" s="39">
        <f>L179-K179</f>
        <v>3.5169950000001791</v>
      </c>
    </row>
    <row r="180" spans="1:13">
      <c r="A180" s="12" t="s">
        <v>252</v>
      </c>
      <c r="B180" s="12" t="s">
        <v>253</v>
      </c>
      <c r="C180" s="9">
        <v>4.3600000000000003</v>
      </c>
      <c r="D180" s="9">
        <v>4.3600000000000003</v>
      </c>
      <c r="E180" s="9">
        <v>2.09</v>
      </c>
      <c r="F180" s="9">
        <v>2.09</v>
      </c>
      <c r="G180" s="9">
        <v>1.35</v>
      </c>
      <c r="H180" s="9">
        <v>1.34</v>
      </c>
      <c r="I180" s="9">
        <v>7.8</v>
      </c>
      <c r="J180" s="9">
        <v>7.79</v>
      </c>
      <c r="K180" s="22">
        <f>I180*35.8887</f>
        <v>279.93185999999997</v>
      </c>
      <c r="L180" s="5">
        <f>J180*35.9996</f>
        <v>280.43688400000002</v>
      </c>
      <c r="M180" s="39">
        <f>L180-K180</f>
        <v>0.50502400000004855</v>
      </c>
    </row>
    <row r="181" spans="1:13">
      <c r="A181" s="12" t="s">
        <v>254</v>
      </c>
      <c r="B181" s="12" t="s">
        <v>255</v>
      </c>
      <c r="C181" s="9">
        <v>29.47</v>
      </c>
      <c r="D181" s="9">
        <v>29.47</v>
      </c>
      <c r="E181" s="9">
        <v>17.47</v>
      </c>
      <c r="F181" s="9">
        <v>17.36</v>
      </c>
      <c r="G181" s="9">
        <v>8.86</v>
      </c>
      <c r="H181" s="9">
        <v>8.74</v>
      </c>
      <c r="I181" s="9">
        <v>55.8</v>
      </c>
      <c r="J181" s="9">
        <v>55.57</v>
      </c>
      <c r="K181" s="22">
        <f>I181*35.8887</f>
        <v>2002.5894599999999</v>
      </c>
      <c r="L181" s="5">
        <f>J181*35.9996</f>
        <v>2000.4977720000002</v>
      </c>
      <c r="M181" s="39">
        <f>L181-K181</f>
        <v>-2.0916879999997491</v>
      </c>
    </row>
    <row r="182" spans="1:13">
      <c r="A182" s="12" t="s">
        <v>256</v>
      </c>
      <c r="B182" s="12" t="s">
        <v>253</v>
      </c>
      <c r="C182" s="9">
        <v>3.19</v>
      </c>
      <c r="D182" s="9">
        <v>3.19</v>
      </c>
      <c r="E182" s="9">
        <v>1.47</v>
      </c>
      <c r="F182" s="9">
        <v>1.45</v>
      </c>
      <c r="G182" s="9">
        <v>0.92</v>
      </c>
      <c r="H182" s="9">
        <v>0.93</v>
      </c>
      <c r="I182" s="9">
        <v>5.58</v>
      </c>
      <c r="J182" s="9">
        <v>5.57</v>
      </c>
      <c r="K182" s="22">
        <f>I182*35.8887</f>
        <v>200.25894600000001</v>
      </c>
      <c r="L182" s="5">
        <f>J182*35.9996</f>
        <v>200.51777200000001</v>
      </c>
      <c r="M182" s="39">
        <f>L182-K182</f>
        <v>0.25882599999999911</v>
      </c>
    </row>
    <row r="183" spans="1:13">
      <c r="A183" s="12" t="s">
        <v>257</v>
      </c>
      <c r="B183" s="12" t="s">
        <v>258</v>
      </c>
      <c r="C183" s="9">
        <v>37.53</v>
      </c>
      <c r="D183" s="9">
        <v>37.53</v>
      </c>
      <c r="E183" s="9">
        <v>21.68</v>
      </c>
      <c r="F183" s="9">
        <v>21.66</v>
      </c>
      <c r="G183" s="9">
        <v>11.05</v>
      </c>
      <c r="H183" s="9">
        <v>11.06</v>
      </c>
      <c r="I183" s="9">
        <v>70.260000000000005</v>
      </c>
      <c r="J183" s="9">
        <v>70.25</v>
      </c>
      <c r="K183" s="22">
        <f>I183*35.8887</f>
        <v>2521.540062</v>
      </c>
      <c r="L183" s="5">
        <f>J183*35.9996</f>
        <v>2528.9719</v>
      </c>
      <c r="M183" s="39">
        <f>L183-K183</f>
        <v>7.4318379999999706</v>
      </c>
    </row>
    <row r="184" spans="1:13">
      <c r="A184" s="12" t="s">
        <v>259</v>
      </c>
      <c r="B184" s="12" t="s">
        <v>253</v>
      </c>
      <c r="C184" s="9">
        <v>4.32</v>
      </c>
      <c r="D184" s="9">
        <v>4.32</v>
      </c>
      <c r="E184" s="9">
        <v>2.0299999999999998</v>
      </c>
      <c r="F184" s="9">
        <v>2.0099999999999998</v>
      </c>
      <c r="G184" s="9">
        <v>1.26</v>
      </c>
      <c r="H184" s="9">
        <v>0.88</v>
      </c>
      <c r="I184" s="9">
        <v>7.61</v>
      </c>
      <c r="J184" s="9">
        <v>7.21</v>
      </c>
      <c r="K184" s="22">
        <f>I184*35.8887</f>
        <v>273.11300700000004</v>
      </c>
      <c r="L184" s="5">
        <f>J184*35.9996</f>
        <v>259.55711600000001</v>
      </c>
      <c r="M184" s="39">
        <f>L184-K184</f>
        <v>-13.555891000000031</v>
      </c>
    </row>
    <row r="185" spans="1:13">
      <c r="A185" s="12" t="s">
        <v>260</v>
      </c>
      <c r="B185" s="12" t="s">
        <v>261</v>
      </c>
      <c r="C185" s="9">
        <v>30.93</v>
      </c>
      <c r="D185" s="9">
        <v>30.93</v>
      </c>
      <c r="E185" s="9">
        <v>18.46</v>
      </c>
      <c r="F185" s="9">
        <v>18.48</v>
      </c>
      <c r="G185" s="9">
        <v>7.44</v>
      </c>
      <c r="H185" s="9">
        <v>7.58</v>
      </c>
      <c r="I185" s="9">
        <v>56.83</v>
      </c>
      <c r="J185" s="9">
        <v>56.99</v>
      </c>
      <c r="K185" s="22">
        <f>I185*35.8887</f>
        <v>2039.5548209999999</v>
      </c>
      <c r="L185" s="5">
        <f>J185*35.9996</f>
        <v>2051.6172040000001</v>
      </c>
      <c r="M185" s="39">
        <f>L185-K185</f>
        <v>12.062383000000182</v>
      </c>
    </row>
    <row r="186" spans="1:13">
      <c r="A186" s="12" t="s">
        <v>262</v>
      </c>
      <c r="B186" s="12" t="s">
        <v>253</v>
      </c>
      <c r="C186" s="9">
        <v>3.03</v>
      </c>
      <c r="D186" s="9">
        <v>3.03</v>
      </c>
      <c r="E186" s="9">
        <v>1.44</v>
      </c>
      <c r="F186" s="9">
        <v>1.42</v>
      </c>
      <c r="G186" s="9">
        <v>0.71</v>
      </c>
      <c r="H186" s="9">
        <v>0.74</v>
      </c>
      <c r="I186" s="9">
        <v>5.18</v>
      </c>
      <c r="J186" s="9">
        <v>5.19</v>
      </c>
      <c r="K186" s="22">
        <f>I186*35.8887</f>
        <v>185.90346599999998</v>
      </c>
      <c r="L186" s="5">
        <f>J186*35.9996</f>
        <v>186.83792400000002</v>
      </c>
      <c r="M186" s="39">
        <f>L186-K186</f>
        <v>0.93445800000003487</v>
      </c>
    </row>
    <row r="187" spans="1:13">
      <c r="A187" s="12" t="s">
        <v>263</v>
      </c>
      <c r="B187" s="12" t="s">
        <v>255</v>
      </c>
      <c r="C187" s="9">
        <v>34.1</v>
      </c>
      <c r="D187" s="9">
        <v>34.1</v>
      </c>
      <c r="E187" s="9">
        <v>22.12</v>
      </c>
      <c r="F187" s="9">
        <v>22.09</v>
      </c>
      <c r="G187" s="9">
        <v>11.33</v>
      </c>
      <c r="H187" s="9">
        <v>11.42</v>
      </c>
      <c r="I187" s="9">
        <v>67.55</v>
      </c>
      <c r="J187" s="9">
        <v>67.61</v>
      </c>
      <c r="K187" s="22">
        <f>I187*35.8887</f>
        <v>2424.2816849999999</v>
      </c>
      <c r="L187" s="5">
        <f>J187*35.9996</f>
        <v>2433.9329560000001</v>
      </c>
      <c r="M187" s="39">
        <f>L187-K187</f>
        <v>9.6512710000001789</v>
      </c>
    </row>
    <row r="188" spans="1:13">
      <c r="A188" s="12" t="s">
        <v>264</v>
      </c>
      <c r="B188" s="12" t="s">
        <v>261</v>
      </c>
      <c r="C188" s="9">
        <v>34.1</v>
      </c>
      <c r="D188" s="9">
        <v>34.1</v>
      </c>
      <c r="E188" s="9">
        <v>22.01</v>
      </c>
      <c r="F188" s="9">
        <v>21.97</v>
      </c>
      <c r="G188" s="9">
        <v>10.09</v>
      </c>
      <c r="H188" s="9">
        <v>9.83</v>
      </c>
      <c r="I188" s="9">
        <v>66.2</v>
      </c>
      <c r="J188" s="9">
        <v>65.900000000000006</v>
      </c>
      <c r="K188" s="22">
        <f>I188*35.8887</f>
        <v>2375.83194</v>
      </c>
      <c r="L188" s="5">
        <f>J188*35.9996</f>
        <v>2372.3736400000003</v>
      </c>
      <c r="M188" s="39">
        <f>L188-K188</f>
        <v>-3.458299999999781</v>
      </c>
    </row>
    <row r="189" spans="1:13" s="4" customFormat="1">
      <c r="A189" s="15" t="s">
        <v>265</v>
      </c>
      <c r="B189" s="15" t="s">
        <v>253</v>
      </c>
      <c r="C189" s="9">
        <v>4.82</v>
      </c>
      <c r="D189" s="9">
        <v>4.82</v>
      </c>
      <c r="E189" s="9">
        <v>2.31</v>
      </c>
      <c r="F189" s="9">
        <v>2.2999999999999998</v>
      </c>
      <c r="G189" s="9">
        <v>1.44</v>
      </c>
      <c r="H189" s="9">
        <v>1.47</v>
      </c>
      <c r="I189" s="9">
        <v>8.57</v>
      </c>
      <c r="J189" s="9">
        <v>8.59</v>
      </c>
      <c r="K189" s="22">
        <f>I189*35.8887</f>
        <v>307.56615900000003</v>
      </c>
      <c r="L189" s="5">
        <f>J189*35.9996</f>
        <v>309.23656399999999</v>
      </c>
      <c r="M189" s="39">
        <f>L189-K189</f>
        <v>1.6704049999999597</v>
      </c>
    </row>
    <row r="190" spans="1:13">
      <c r="A190" s="12" t="s">
        <v>266</v>
      </c>
      <c r="B190" s="12" t="s">
        <v>267</v>
      </c>
      <c r="C190" s="9">
        <v>22.21</v>
      </c>
      <c r="D190" s="9">
        <v>22.21</v>
      </c>
      <c r="E190" s="9">
        <v>15.53</v>
      </c>
      <c r="F190" s="9">
        <v>15.41</v>
      </c>
      <c r="G190" s="9">
        <v>9.17</v>
      </c>
      <c r="H190" s="9">
        <v>9.08</v>
      </c>
      <c r="I190" s="9">
        <v>46.91</v>
      </c>
      <c r="J190" s="9">
        <v>46.7</v>
      </c>
      <c r="K190" s="22">
        <f>I190*35.8887</f>
        <v>1683.5389169999999</v>
      </c>
      <c r="L190" s="5">
        <f>J190*35.9996</f>
        <v>1681.1813200000001</v>
      </c>
      <c r="M190" s="39">
        <f>L190-K190</f>
        <v>-2.3575969999997142</v>
      </c>
    </row>
    <row r="191" spans="1:13">
      <c r="A191" s="12" t="s">
        <v>268</v>
      </c>
      <c r="B191" s="12" t="s">
        <v>269</v>
      </c>
      <c r="C191" s="9">
        <v>19.760000000000002</v>
      </c>
      <c r="D191" s="9">
        <v>19.760000000000002</v>
      </c>
      <c r="E191" s="9">
        <v>13.74</v>
      </c>
      <c r="F191" s="9">
        <v>13.53</v>
      </c>
      <c r="G191" s="9">
        <v>7.81</v>
      </c>
      <c r="H191" s="9">
        <v>8.11</v>
      </c>
      <c r="I191" s="9">
        <v>41.31</v>
      </c>
      <c r="J191" s="9">
        <v>41.4</v>
      </c>
      <c r="K191" s="22">
        <f>I191*35.8887</f>
        <v>1482.5621970000002</v>
      </c>
      <c r="L191" s="5">
        <f>J191*35.9996</f>
        <v>1490.3834400000001</v>
      </c>
      <c r="M191" s="39">
        <f>L191-K191</f>
        <v>7.8212429999998676</v>
      </c>
    </row>
    <row r="192" spans="1:13">
      <c r="A192" s="12" t="s">
        <v>270</v>
      </c>
      <c r="B192" s="12" t="s">
        <v>269</v>
      </c>
      <c r="C192" s="9">
        <v>24.31</v>
      </c>
      <c r="D192" s="9">
        <v>24.31</v>
      </c>
      <c r="E192" s="9">
        <v>16.32</v>
      </c>
      <c r="F192" s="9">
        <v>16.37</v>
      </c>
      <c r="G192" s="9">
        <v>9.43</v>
      </c>
      <c r="H192" s="9">
        <v>9.9499999999999993</v>
      </c>
      <c r="I192" s="9">
        <v>50.06</v>
      </c>
      <c r="J192" s="9">
        <v>50.63</v>
      </c>
      <c r="K192" s="22">
        <f>I192*35.8887</f>
        <v>1796.5883220000001</v>
      </c>
      <c r="L192" s="5">
        <f>J192*35.9996</f>
        <v>1822.659748</v>
      </c>
      <c r="M192" s="39">
        <f>L192-K192</f>
        <v>26.071425999999974</v>
      </c>
    </row>
    <row r="193" spans="1:13" s="6" customFormat="1">
      <c r="A193" s="15" t="s">
        <v>271</v>
      </c>
      <c r="B193" s="15" t="s">
        <v>272</v>
      </c>
      <c r="C193" s="9">
        <v>20.53</v>
      </c>
      <c r="D193" s="9">
        <v>20.53</v>
      </c>
      <c r="E193" s="9">
        <v>13</v>
      </c>
      <c r="F193" s="9">
        <v>14.64</v>
      </c>
      <c r="G193" s="9">
        <v>5.51</v>
      </c>
      <c r="H193" s="9">
        <v>8.42</v>
      </c>
      <c r="I193" s="9">
        <v>39.04</v>
      </c>
      <c r="J193" s="9">
        <v>43.59</v>
      </c>
      <c r="K193" s="22">
        <f>I193*35.8887</f>
        <v>1401.094848</v>
      </c>
      <c r="L193" s="5">
        <f>J193*35.9996</f>
        <v>1569.2225640000001</v>
      </c>
      <c r="M193" s="39">
        <f>L193-K193</f>
        <v>168.12771600000019</v>
      </c>
    </row>
    <row r="194" spans="1:13">
      <c r="A194" s="12" t="s">
        <v>273</v>
      </c>
      <c r="B194" s="12" t="s">
        <v>272</v>
      </c>
      <c r="C194" s="9">
        <v>22.82</v>
      </c>
      <c r="D194" s="9">
        <v>22.82</v>
      </c>
      <c r="E194" s="9">
        <v>15.82</v>
      </c>
      <c r="F194" s="9">
        <v>15.69</v>
      </c>
      <c r="G194" s="9">
        <v>9.42</v>
      </c>
      <c r="H194" s="9">
        <v>9.35</v>
      </c>
      <c r="I194" s="9">
        <v>48.06</v>
      </c>
      <c r="J194" s="9">
        <v>47.86</v>
      </c>
      <c r="K194" s="22">
        <f>I194*35.8887</f>
        <v>1724.8109220000001</v>
      </c>
      <c r="L194" s="5">
        <f>J194*35.9996</f>
        <v>1722.9408559999999</v>
      </c>
      <c r="M194" s="39">
        <f>L194-K194</f>
        <v>-1.870066000000179</v>
      </c>
    </row>
    <row r="195" spans="1:13">
      <c r="A195" s="12" t="s">
        <v>274</v>
      </c>
      <c r="B195" s="12" t="s">
        <v>275</v>
      </c>
      <c r="C195" s="9">
        <v>16.489999999999998</v>
      </c>
      <c r="D195" s="9">
        <v>16.489999999999998</v>
      </c>
      <c r="E195" s="9">
        <v>12.09</v>
      </c>
      <c r="F195" s="9">
        <v>11.99</v>
      </c>
      <c r="G195" s="9">
        <v>4.63</v>
      </c>
      <c r="H195" s="9">
        <v>4.4400000000000004</v>
      </c>
      <c r="I195" s="9">
        <v>33.21</v>
      </c>
      <c r="J195" s="9">
        <v>32.92</v>
      </c>
      <c r="K195" s="22">
        <f>I195*35.8887</f>
        <v>1191.8637269999999</v>
      </c>
      <c r="L195" s="5">
        <f>J195*35.9996</f>
        <v>1185.1068320000002</v>
      </c>
      <c r="M195" s="39">
        <f>L195-K195</f>
        <v>-6.7568949999997585</v>
      </c>
    </row>
    <row r="196" spans="1:13">
      <c r="A196" s="12" t="s">
        <v>276</v>
      </c>
      <c r="B196" s="12" t="s">
        <v>277</v>
      </c>
      <c r="C196" s="9">
        <v>18.89</v>
      </c>
      <c r="D196" s="9">
        <v>18.89</v>
      </c>
      <c r="E196" s="9">
        <v>13.27</v>
      </c>
      <c r="F196" s="9">
        <v>13.4</v>
      </c>
      <c r="G196" s="9">
        <v>5.0599999999999996</v>
      </c>
      <c r="H196" s="9">
        <v>3.85</v>
      </c>
      <c r="I196" s="9">
        <v>37.22</v>
      </c>
      <c r="J196" s="9">
        <v>36.14</v>
      </c>
      <c r="K196" s="22">
        <f>I196*35.8887</f>
        <v>1335.7774139999999</v>
      </c>
      <c r="L196" s="5">
        <f>J196*35.9996</f>
        <v>1301.0255440000001</v>
      </c>
      <c r="M196" s="39">
        <f>L196-K196</f>
        <v>-34.751869999999826</v>
      </c>
    </row>
    <row r="197" spans="1:13">
      <c r="A197" s="12" t="s">
        <v>278</v>
      </c>
      <c r="B197" s="12" t="s">
        <v>279</v>
      </c>
      <c r="C197" s="9">
        <v>18.920000000000002</v>
      </c>
      <c r="D197" s="9">
        <v>18.920000000000002</v>
      </c>
      <c r="E197" s="9">
        <v>13.27</v>
      </c>
      <c r="F197" s="9">
        <v>13.73</v>
      </c>
      <c r="G197" s="9">
        <v>4.66</v>
      </c>
      <c r="H197" s="9">
        <v>7.76</v>
      </c>
      <c r="I197" s="9">
        <v>36.85</v>
      </c>
      <c r="J197" s="9">
        <v>40.409999999999997</v>
      </c>
      <c r="K197" s="22">
        <f>I197*35.8887</f>
        <v>1322.498595</v>
      </c>
      <c r="L197" s="5">
        <f>J197*35.9996</f>
        <v>1454.7438359999999</v>
      </c>
      <c r="M197" s="39">
        <f>L197-K197</f>
        <v>132.24524099999985</v>
      </c>
    </row>
    <row r="198" spans="1:13">
      <c r="A198" s="12" t="s">
        <v>280</v>
      </c>
      <c r="B198" s="12" t="s">
        <v>281</v>
      </c>
      <c r="C198" s="9">
        <v>22.1</v>
      </c>
      <c r="D198" s="9">
        <v>22.1</v>
      </c>
      <c r="E198" s="9">
        <v>13.38</v>
      </c>
      <c r="F198" s="9">
        <v>15.7</v>
      </c>
      <c r="G198" s="9">
        <v>5.15</v>
      </c>
      <c r="H198" s="9">
        <v>9.0500000000000007</v>
      </c>
      <c r="I198" s="9">
        <v>40.630000000000003</v>
      </c>
      <c r="J198" s="9">
        <v>46.85</v>
      </c>
      <c r="K198" s="22">
        <f>I198*35.8887</f>
        <v>1458.1578810000001</v>
      </c>
      <c r="L198" s="5">
        <f>J198*35.9996</f>
        <v>1686.5812600000002</v>
      </c>
      <c r="M198" s="39">
        <f>L198-K198</f>
        <v>228.42337900000007</v>
      </c>
    </row>
    <row r="199" spans="1:13">
      <c r="A199" s="12" t="s">
        <v>282</v>
      </c>
      <c r="B199" s="12" t="s">
        <v>283</v>
      </c>
      <c r="C199" s="9">
        <v>21.64</v>
      </c>
      <c r="D199" s="9">
        <v>21.64</v>
      </c>
      <c r="E199" s="9">
        <v>12.16</v>
      </c>
      <c r="F199" s="9">
        <v>14.6</v>
      </c>
      <c r="G199" s="9">
        <v>2.94</v>
      </c>
      <c r="H199" s="9">
        <v>8.8800000000000008</v>
      </c>
      <c r="I199" s="9">
        <v>36.74</v>
      </c>
      <c r="J199" s="9">
        <v>45.12</v>
      </c>
      <c r="K199" s="22">
        <f>I199*35.8887</f>
        <v>1318.5508380000001</v>
      </c>
      <c r="L199" s="5">
        <f>J199*35.9996</f>
        <v>1624.301952</v>
      </c>
      <c r="M199" s="39">
        <f>L199-K199</f>
        <v>305.75111399999992</v>
      </c>
    </row>
    <row r="200" spans="1:13">
      <c r="A200" s="12" t="s">
        <v>284</v>
      </c>
      <c r="B200" s="12" t="s">
        <v>285</v>
      </c>
      <c r="C200" s="9">
        <v>25.27</v>
      </c>
      <c r="D200" s="9">
        <v>25.27</v>
      </c>
      <c r="E200" s="9">
        <v>12.15</v>
      </c>
      <c r="F200" s="9">
        <v>16.66</v>
      </c>
      <c r="G200" s="9">
        <v>3.42</v>
      </c>
      <c r="H200" s="9">
        <v>10.35</v>
      </c>
      <c r="I200" s="9">
        <v>40.840000000000003</v>
      </c>
      <c r="J200" s="9">
        <v>52.28</v>
      </c>
      <c r="K200" s="22">
        <f>I200*35.8887</f>
        <v>1465.694508</v>
      </c>
      <c r="L200" s="5">
        <f>J200*35.9996</f>
        <v>1882.0590880000002</v>
      </c>
      <c r="M200" s="39">
        <f>L200-K200</f>
        <v>416.36458000000016</v>
      </c>
    </row>
    <row r="201" spans="1:13" s="6" customFormat="1">
      <c r="A201" s="15" t="s">
        <v>286</v>
      </c>
      <c r="B201" s="15" t="s">
        <v>287</v>
      </c>
      <c r="C201" s="9">
        <v>24.08</v>
      </c>
      <c r="D201" s="9">
        <v>24.08</v>
      </c>
      <c r="E201" s="9">
        <v>13.56</v>
      </c>
      <c r="F201" s="9">
        <v>16.27</v>
      </c>
      <c r="G201" s="9">
        <v>3.27</v>
      </c>
      <c r="H201" s="9">
        <v>9.85</v>
      </c>
      <c r="I201" s="9">
        <v>40.909999999999997</v>
      </c>
      <c r="J201" s="9">
        <v>50.2</v>
      </c>
      <c r="K201" s="22">
        <f>I201*35.8887</f>
        <v>1468.2067169999998</v>
      </c>
      <c r="L201" s="5">
        <f>J201*35.9996</f>
        <v>1807.17992</v>
      </c>
      <c r="M201" s="39">
        <f>L201-K201</f>
        <v>338.97320300000024</v>
      </c>
    </row>
    <row r="202" spans="1:13">
      <c r="A202" s="12" t="s">
        <v>288</v>
      </c>
      <c r="B202" s="12" t="s">
        <v>289</v>
      </c>
      <c r="C202" s="9">
        <v>29.9</v>
      </c>
      <c r="D202" s="9">
        <v>29.9</v>
      </c>
      <c r="E202" s="9">
        <v>14.16</v>
      </c>
      <c r="F202" s="9">
        <v>19.260000000000002</v>
      </c>
      <c r="G202" s="9">
        <v>4.0599999999999996</v>
      </c>
      <c r="H202" s="9">
        <v>12.21</v>
      </c>
      <c r="I202" s="9">
        <v>48.12</v>
      </c>
      <c r="J202" s="9">
        <v>61.37</v>
      </c>
      <c r="K202" s="22">
        <f>I202*35.8887</f>
        <v>1726.964244</v>
      </c>
      <c r="L202" s="5">
        <f>J202*35.9996</f>
        <v>2209.2954519999998</v>
      </c>
      <c r="M202" s="39">
        <f>L202-K202</f>
        <v>482.33120799999983</v>
      </c>
    </row>
    <row r="203" spans="1:13">
      <c r="A203" s="12" t="s">
        <v>290</v>
      </c>
      <c r="B203" s="12" t="s">
        <v>291</v>
      </c>
      <c r="C203" s="9">
        <v>31.47</v>
      </c>
      <c r="D203" s="9">
        <v>31.47</v>
      </c>
      <c r="E203" s="9">
        <v>14.75</v>
      </c>
      <c r="F203" s="9">
        <v>19.989999999999998</v>
      </c>
      <c r="G203" s="9">
        <v>4.2699999999999996</v>
      </c>
      <c r="H203" s="9">
        <v>12.84</v>
      </c>
      <c r="I203" s="9">
        <v>50.49</v>
      </c>
      <c r="J203" s="9">
        <v>64.3</v>
      </c>
      <c r="K203" s="22">
        <f>I203*35.8887</f>
        <v>1812.0204630000001</v>
      </c>
      <c r="L203" s="5">
        <f>J203*35.9996</f>
        <v>2314.7742800000001</v>
      </c>
      <c r="M203" s="39">
        <f>L203-K203</f>
        <v>502.75381700000003</v>
      </c>
    </row>
    <row r="204" spans="1:13">
      <c r="A204" s="12" t="s">
        <v>292</v>
      </c>
      <c r="B204" s="12" t="s">
        <v>293</v>
      </c>
      <c r="C204" s="9">
        <v>21.44</v>
      </c>
      <c r="D204" s="9">
        <v>21.44</v>
      </c>
      <c r="E204" s="9">
        <v>15.03</v>
      </c>
      <c r="F204" s="9">
        <v>15.02</v>
      </c>
      <c r="G204" s="9">
        <v>8.52</v>
      </c>
      <c r="H204" s="9">
        <v>8.26</v>
      </c>
      <c r="I204" s="9">
        <v>44.99</v>
      </c>
      <c r="J204" s="9">
        <v>44.72</v>
      </c>
      <c r="K204" s="22">
        <f>I204*35.8887</f>
        <v>1614.632613</v>
      </c>
      <c r="L204" s="5">
        <f>J204*35.9996</f>
        <v>1609.902112</v>
      </c>
      <c r="M204" s="39">
        <f>L204-K204</f>
        <v>-4.7305010000000038</v>
      </c>
    </row>
    <row r="205" spans="1:13">
      <c r="A205" s="12" t="s">
        <v>294</v>
      </c>
      <c r="B205" s="12" t="s">
        <v>295</v>
      </c>
      <c r="C205" s="9">
        <v>43.86</v>
      </c>
      <c r="D205" s="9">
        <v>43.86</v>
      </c>
      <c r="E205" s="9">
        <v>25.69</v>
      </c>
      <c r="F205" s="9">
        <v>25.44</v>
      </c>
      <c r="G205" s="9">
        <v>18.12</v>
      </c>
      <c r="H205" s="9">
        <v>17.64</v>
      </c>
      <c r="I205" s="9">
        <v>87.67</v>
      </c>
      <c r="J205" s="9">
        <v>86.94</v>
      </c>
      <c r="K205" s="22">
        <f>I205*35.8887</f>
        <v>3146.362329</v>
      </c>
      <c r="L205" s="5">
        <f>J205*35.9996</f>
        <v>3129.8052240000002</v>
      </c>
      <c r="M205" s="39">
        <f>L205-K205</f>
        <v>-16.557104999999865</v>
      </c>
    </row>
    <row r="206" spans="1:13">
      <c r="A206" s="12" t="s">
        <v>296</v>
      </c>
      <c r="B206" s="12" t="s">
        <v>297</v>
      </c>
      <c r="C206" s="9">
        <v>44.64</v>
      </c>
      <c r="D206" s="9">
        <v>44.64</v>
      </c>
      <c r="E206" s="9">
        <v>26.25</v>
      </c>
      <c r="F206" s="9">
        <v>26.26</v>
      </c>
      <c r="G206" s="9">
        <v>17.850000000000001</v>
      </c>
      <c r="H206" s="9">
        <v>17.93</v>
      </c>
      <c r="I206" s="9">
        <v>88.74</v>
      </c>
      <c r="J206" s="9">
        <v>88.83</v>
      </c>
      <c r="K206" s="22">
        <f>I206*35.8887</f>
        <v>3184.763238</v>
      </c>
      <c r="L206" s="5">
        <f>J206*35.9996</f>
        <v>3197.8444680000002</v>
      </c>
      <c r="M206" s="39">
        <f>L206-K206</f>
        <v>13.081230000000232</v>
      </c>
    </row>
    <row r="207" spans="1:13">
      <c r="A207" s="12" t="s">
        <v>298</v>
      </c>
      <c r="B207" s="12" t="s">
        <v>299</v>
      </c>
      <c r="C207" s="9">
        <v>44.63</v>
      </c>
      <c r="D207" s="9">
        <v>44.63</v>
      </c>
      <c r="E207" s="9">
        <v>26.52</v>
      </c>
      <c r="F207" s="9">
        <v>26.26</v>
      </c>
      <c r="G207" s="9">
        <v>17.91</v>
      </c>
      <c r="H207" s="9">
        <v>17.93</v>
      </c>
      <c r="I207" s="9">
        <v>89.06</v>
      </c>
      <c r="J207" s="9">
        <v>88.82</v>
      </c>
      <c r="K207" s="22">
        <f>I207*35.8887</f>
        <v>3196.2476219999999</v>
      </c>
      <c r="L207" s="5">
        <f>J207*35.9996</f>
        <v>3197.4844719999996</v>
      </c>
      <c r="M207" s="39">
        <f>L207-K207</f>
        <v>1.2368499999997766</v>
      </c>
    </row>
    <row r="208" spans="1:13">
      <c r="A208" s="12" t="s">
        <v>300</v>
      </c>
      <c r="B208" s="12" t="s">
        <v>301</v>
      </c>
      <c r="C208" s="9">
        <v>23.82</v>
      </c>
      <c r="D208" s="9">
        <v>23.82</v>
      </c>
      <c r="E208" s="9">
        <v>16.18</v>
      </c>
      <c r="F208" s="9">
        <v>16.07</v>
      </c>
      <c r="G208" s="9">
        <v>8.7899999999999991</v>
      </c>
      <c r="H208" s="9">
        <v>8.8000000000000007</v>
      </c>
      <c r="I208" s="9">
        <v>48.79</v>
      </c>
      <c r="J208" s="9">
        <v>48.69</v>
      </c>
      <c r="K208" s="22">
        <f>I208*35.8887</f>
        <v>1751.009673</v>
      </c>
      <c r="L208" s="5">
        <f>J208*35.9996</f>
        <v>1752.820524</v>
      </c>
      <c r="M208" s="39">
        <f>L208-K208</f>
        <v>1.8108509999999569</v>
      </c>
    </row>
    <row r="209" spans="1:13">
      <c r="A209" s="12" t="s">
        <v>302</v>
      </c>
      <c r="B209" s="12" t="s">
        <v>303</v>
      </c>
      <c r="C209" s="9">
        <v>24.68</v>
      </c>
      <c r="D209" s="9">
        <v>24.68</v>
      </c>
      <c r="E209" s="9">
        <v>16.54</v>
      </c>
      <c r="F209" s="9">
        <v>16.420000000000002</v>
      </c>
      <c r="G209" s="9">
        <v>9.06</v>
      </c>
      <c r="H209" s="9">
        <v>9</v>
      </c>
      <c r="I209" s="9">
        <v>50.28</v>
      </c>
      <c r="J209" s="9">
        <v>50.1</v>
      </c>
      <c r="K209" s="22">
        <f>I209*35.8887</f>
        <v>1804.4838360000001</v>
      </c>
      <c r="L209" s="5">
        <f>J209*35.9996</f>
        <v>1803.57996</v>
      </c>
      <c r="M209" s="39">
        <f>L209-K209</f>
        <v>-0.90387600000008206</v>
      </c>
    </row>
    <row r="210" spans="1:13">
      <c r="A210" s="12" t="s">
        <v>304</v>
      </c>
      <c r="B210" s="12" t="s">
        <v>305</v>
      </c>
      <c r="C210" s="9">
        <v>19.45</v>
      </c>
      <c r="D210" s="9">
        <v>19.45</v>
      </c>
      <c r="E210" s="9">
        <v>13.95</v>
      </c>
      <c r="F210" s="9">
        <v>13.89</v>
      </c>
      <c r="G210" s="9">
        <v>6.52</v>
      </c>
      <c r="H210" s="9">
        <v>6.46</v>
      </c>
      <c r="I210" s="9">
        <v>39.92</v>
      </c>
      <c r="J210" s="9">
        <v>39.799999999999997</v>
      </c>
      <c r="K210" s="22">
        <f>I210*35.8887</f>
        <v>1432.6769040000001</v>
      </c>
      <c r="L210" s="5">
        <f>J210*35.9996</f>
        <v>1432.7840799999999</v>
      </c>
      <c r="M210" s="39">
        <f>L210-K210</f>
        <v>0.10717599999975391</v>
      </c>
    </row>
    <row r="211" spans="1:13">
      <c r="A211" s="12" t="s">
        <v>306</v>
      </c>
      <c r="B211" s="12" t="s">
        <v>307</v>
      </c>
      <c r="C211" s="9">
        <v>20.02</v>
      </c>
      <c r="D211" s="9">
        <v>20.02</v>
      </c>
      <c r="E211" s="9">
        <v>14.19</v>
      </c>
      <c r="F211" s="9">
        <v>14.01</v>
      </c>
      <c r="G211" s="9">
        <v>6.56</v>
      </c>
      <c r="H211" s="9">
        <v>8.2100000000000009</v>
      </c>
      <c r="I211" s="9">
        <v>40.770000000000003</v>
      </c>
      <c r="J211" s="9">
        <v>42.24</v>
      </c>
      <c r="K211" s="22">
        <f>I211*35.8887</f>
        <v>1463.1822990000001</v>
      </c>
      <c r="L211" s="5">
        <f>J211*35.9996</f>
        <v>1520.623104</v>
      </c>
      <c r="M211" s="39">
        <f>L211-K211</f>
        <v>57.440804999999955</v>
      </c>
    </row>
    <row r="212" spans="1:13">
      <c r="A212" s="12" t="s">
        <v>308</v>
      </c>
      <c r="B212" s="12" t="s">
        <v>309</v>
      </c>
      <c r="C212" s="9">
        <v>29.8</v>
      </c>
      <c r="D212" s="9">
        <v>29.8</v>
      </c>
      <c r="E212" s="9">
        <v>19.12</v>
      </c>
      <c r="F212" s="9">
        <v>18.96</v>
      </c>
      <c r="G212" s="9">
        <v>12.05</v>
      </c>
      <c r="H212" s="9">
        <v>12.18</v>
      </c>
      <c r="I212" s="9">
        <v>60.97</v>
      </c>
      <c r="J212" s="9">
        <v>60.94</v>
      </c>
      <c r="K212" s="22">
        <f>I212*35.8887</f>
        <v>2188.134039</v>
      </c>
      <c r="L212" s="5">
        <f>J212*35.9996</f>
        <v>2193.8156239999998</v>
      </c>
      <c r="M212" s="39">
        <f>L212-K212</f>
        <v>5.6815849999998136</v>
      </c>
    </row>
    <row r="213" spans="1:13">
      <c r="A213" s="12" t="s">
        <v>310</v>
      </c>
      <c r="B213" s="12" t="s">
        <v>303</v>
      </c>
      <c r="C213" s="9">
        <v>29.92</v>
      </c>
      <c r="D213" s="9">
        <v>29.92</v>
      </c>
      <c r="E213" s="9">
        <v>19.059999999999999</v>
      </c>
      <c r="F213" s="9">
        <v>18.95</v>
      </c>
      <c r="G213" s="9">
        <v>11.44</v>
      </c>
      <c r="H213" s="9">
        <v>11.42</v>
      </c>
      <c r="I213" s="9">
        <v>60.42</v>
      </c>
      <c r="J213" s="9">
        <v>60.29</v>
      </c>
      <c r="K213" s="22">
        <f>I213*35.8887</f>
        <v>2168.395254</v>
      </c>
      <c r="L213" s="5">
        <f>J213*35.9996</f>
        <v>2170.415884</v>
      </c>
      <c r="M213" s="39">
        <f>L213-K213</f>
        <v>2.0206299999999828</v>
      </c>
    </row>
    <row r="214" spans="1:13">
      <c r="A214" s="12" t="s">
        <v>311</v>
      </c>
      <c r="B214" s="12" t="s">
        <v>305</v>
      </c>
      <c r="C214" s="9">
        <v>27.5</v>
      </c>
      <c r="D214" s="9">
        <v>27.5</v>
      </c>
      <c r="E214" s="9">
        <v>17.78</v>
      </c>
      <c r="F214" s="9">
        <v>17.79</v>
      </c>
      <c r="G214" s="9">
        <v>9.92</v>
      </c>
      <c r="H214" s="9">
        <v>9.98</v>
      </c>
      <c r="I214" s="9">
        <v>55.2</v>
      </c>
      <c r="J214" s="9">
        <v>55.27</v>
      </c>
      <c r="K214" s="22">
        <f>I214*35.8887</f>
        <v>1981.0562400000001</v>
      </c>
      <c r="L214" s="5">
        <f>J214*35.9996</f>
        <v>1989.6978920000001</v>
      </c>
      <c r="M214" s="39">
        <f>L214-K214</f>
        <v>8.6416520000000219</v>
      </c>
    </row>
    <row r="215" spans="1:13">
      <c r="A215" s="12" t="s">
        <v>312</v>
      </c>
      <c r="B215" s="12" t="s">
        <v>307</v>
      </c>
      <c r="C215" s="9">
        <v>26.47</v>
      </c>
      <c r="D215" s="9">
        <v>26.47</v>
      </c>
      <c r="E215" s="9">
        <v>17.47</v>
      </c>
      <c r="F215" s="9">
        <v>17.43</v>
      </c>
      <c r="G215" s="9">
        <v>9.7100000000000009</v>
      </c>
      <c r="H215" s="9">
        <v>10.81</v>
      </c>
      <c r="I215" s="9">
        <v>53.65</v>
      </c>
      <c r="J215" s="9">
        <v>54.71</v>
      </c>
      <c r="K215" s="22">
        <f>I215*35.8887</f>
        <v>1925.4287549999999</v>
      </c>
      <c r="L215" s="5">
        <f>J215*35.9996</f>
        <v>1969.5381160000002</v>
      </c>
      <c r="M215" s="39">
        <f>L215-K215</f>
        <v>44.109361000000263</v>
      </c>
    </row>
    <row r="216" spans="1:13">
      <c r="A216" s="12" t="s">
        <v>313</v>
      </c>
      <c r="B216" s="12" t="s">
        <v>314</v>
      </c>
      <c r="C216" s="9">
        <v>25.86</v>
      </c>
      <c r="D216" s="9">
        <v>25.86</v>
      </c>
      <c r="E216" s="9">
        <v>17.100000000000001</v>
      </c>
      <c r="F216" s="9">
        <v>17.02</v>
      </c>
      <c r="G216" s="9">
        <v>9.64</v>
      </c>
      <c r="H216" s="9">
        <v>9.6</v>
      </c>
      <c r="I216" s="9">
        <v>52.6</v>
      </c>
      <c r="J216" s="9">
        <v>52.48</v>
      </c>
      <c r="K216" s="22">
        <f>I216*35.8887</f>
        <v>1887.7456200000001</v>
      </c>
      <c r="L216" s="5">
        <f>J216*35.9996</f>
        <v>1889.259008</v>
      </c>
      <c r="M216" s="39">
        <f>L216-K216</f>
        <v>1.5133879999998499</v>
      </c>
    </row>
    <row r="217" spans="1:13">
      <c r="A217" s="12" t="s">
        <v>315</v>
      </c>
      <c r="B217" s="12" t="s">
        <v>316</v>
      </c>
      <c r="C217" s="9">
        <v>25.69</v>
      </c>
      <c r="D217" s="9">
        <v>25.69</v>
      </c>
      <c r="E217" s="9">
        <v>17.05</v>
      </c>
      <c r="F217" s="9">
        <v>16.88</v>
      </c>
      <c r="G217" s="9">
        <v>9.57</v>
      </c>
      <c r="H217" s="9">
        <v>9.43</v>
      </c>
      <c r="I217" s="9">
        <v>52.31</v>
      </c>
      <c r="J217" s="9">
        <v>52</v>
      </c>
      <c r="K217" s="22">
        <f>I217*35.8887</f>
        <v>1877.3378970000001</v>
      </c>
      <c r="L217" s="5">
        <f>J217*35.9996</f>
        <v>1871.9792</v>
      </c>
      <c r="M217" s="39">
        <f>L217-K217</f>
        <v>-5.3586970000001202</v>
      </c>
    </row>
    <row r="218" spans="1:13">
      <c r="A218" s="12" t="s">
        <v>317</v>
      </c>
      <c r="B218" s="12" t="s">
        <v>318</v>
      </c>
      <c r="C218" s="9">
        <v>22.39</v>
      </c>
      <c r="D218" s="9">
        <v>22.39</v>
      </c>
      <c r="E218" s="9">
        <v>15.36</v>
      </c>
      <c r="F218" s="9">
        <v>15.32</v>
      </c>
      <c r="G218" s="9">
        <v>7.5</v>
      </c>
      <c r="H218" s="9">
        <v>7.5</v>
      </c>
      <c r="I218" s="9">
        <v>45.25</v>
      </c>
      <c r="J218" s="9">
        <v>45.21</v>
      </c>
      <c r="K218" s="22">
        <f>I218*35.8887</f>
        <v>1623.963675</v>
      </c>
      <c r="L218" s="5">
        <f>J218*35.9996</f>
        <v>1627.5419160000001</v>
      </c>
      <c r="M218" s="39">
        <f>L218-K218</f>
        <v>3.5782410000001619</v>
      </c>
    </row>
    <row r="219" spans="1:13">
      <c r="A219" s="12" t="s">
        <v>319</v>
      </c>
      <c r="B219" s="12" t="s">
        <v>320</v>
      </c>
      <c r="C219" s="9">
        <v>22.12</v>
      </c>
      <c r="D219" s="9">
        <v>22.12</v>
      </c>
      <c r="E219" s="9">
        <v>15.3</v>
      </c>
      <c r="F219" s="9">
        <v>15.42</v>
      </c>
      <c r="G219" s="9">
        <v>8.86</v>
      </c>
      <c r="H219" s="9">
        <v>9.06</v>
      </c>
      <c r="I219" s="9">
        <v>46.28</v>
      </c>
      <c r="J219" s="9">
        <v>46.6</v>
      </c>
      <c r="K219" s="22">
        <f>I219*35.8887</f>
        <v>1660.929036</v>
      </c>
      <c r="L219" s="5">
        <f>J219*35.9996</f>
        <v>1677.5813600000001</v>
      </c>
      <c r="M219" s="39">
        <f>L219-K219</f>
        <v>16.652324000000135</v>
      </c>
    </row>
    <row r="220" spans="1:13">
      <c r="A220" s="12" t="s">
        <v>321</v>
      </c>
      <c r="B220" s="12" t="s">
        <v>322</v>
      </c>
      <c r="C220" s="9">
        <v>30.29</v>
      </c>
      <c r="D220" s="9">
        <v>30.29</v>
      </c>
      <c r="E220" s="9">
        <v>19.739999999999998</v>
      </c>
      <c r="F220" s="9">
        <v>19.579999999999998</v>
      </c>
      <c r="G220" s="9">
        <v>11.78</v>
      </c>
      <c r="H220" s="9">
        <v>11.8</v>
      </c>
      <c r="I220" s="9">
        <v>61.81</v>
      </c>
      <c r="J220" s="9">
        <v>61.67</v>
      </c>
      <c r="K220" s="22">
        <f>I220*35.8887</f>
        <v>2218.2805470000003</v>
      </c>
      <c r="L220" s="5">
        <f>J220*35.9996</f>
        <v>2220.0953320000003</v>
      </c>
      <c r="M220" s="39">
        <f>L220-K220</f>
        <v>1.814785000000029</v>
      </c>
    </row>
    <row r="221" spans="1:13">
      <c r="A221" s="12" t="s">
        <v>323</v>
      </c>
      <c r="B221" s="12" t="s">
        <v>324</v>
      </c>
      <c r="C221" s="9">
        <v>29.99</v>
      </c>
      <c r="D221" s="9">
        <v>29.99</v>
      </c>
      <c r="E221" s="9">
        <v>19.61</v>
      </c>
      <c r="F221" s="9">
        <v>19.48</v>
      </c>
      <c r="G221" s="9">
        <v>11.74</v>
      </c>
      <c r="H221" s="9">
        <v>11.6</v>
      </c>
      <c r="I221" s="9">
        <v>61.34</v>
      </c>
      <c r="J221" s="9">
        <v>61.07</v>
      </c>
      <c r="K221" s="22">
        <f>I221*35.8887</f>
        <v>2201.4128580000001</v>
      </c>
      <c r="L221" s="5">
        <f>J221*35.9996</f>
        <v>2198.4955720000003</v>
      </c>
      <c r="M221" s="39">
        <f>L221-K221</f>
        <v>-2.9172859999998764</v>
      </c>
    </row>
    <row r="222" spans="1:13">
      <c r="A222" s="12" t="s">
        <v>325</v>
      </c>
      <c r="B222" s="12" t="s">
        <v>326</v>
      </c>
      <c r="C222" s="9">
        <v>28.15</v>
      </c>
      <c r="D222" s="9">
        <v>28.15</v>
      </c>
      <c r="E222" s="9">
        <v>18.73</v>
      </c>
      <c r="F222" s="9">
        <v>18.59</v>
      </c>
      <c r="G222" s="9">
        <v>10.8</v>
      </c>
      <c r="H222" s="9">
        <v>10.68</v>
      </c>
      <c r="I222" s="9">
        <v>57.68</v>
      </c>
      <c r="J222" s="9">
        <v>57.42</v>
      </c>
      <c r="K222" s="22">
        <f>I222*35.8887</f>
        <v>2070.0602159999999</v>
      </c>
      <c r="L222" s="5">
        <f>J222*35.9996</f>
        <v>2067.0970320000001</v>
      </c>
      <c r="M222" s="39">
        <f>L222-K222</f>
        <v>-2.9631839999997283</v>
      </c>
    </row>
    <row r="223" spans="1:13">
      <c r="A223" s="12" t="s">
        <v>327</v>
      </c>
      <c r="B223" s="12" t="s">
        <v>328</v>
      </c>
      <c r="C223" s="9">
        <v>26.76</v>
      </c>
      <c r="D223" s="9">
        <v>26.76</v>
      </c>
      <c r="E223" s="9">
        <v>18.09</v>
      </c>
      <c r="F223" s="9">
        <v>18.02</v>
      </c>
      <c r="G223" s="9">
        <v>10.49</v>
      </c>
      <c r="H223" s="9">
        <v>10.95</v>
      </c>
      <c r="I223" s="9">
        <v>55.34</v>
      </c>
      <c r="J223" s="9">
        <v>55.73</v>
      </c>
      <c r="K223" s="22">
        <f>I223*35.8887</f>
        <v>1986.0806580000001</v>
      </c>
      <c r="L223" s="5">
        <f>J223*35.9996</f>
        <v>2006.2577079999999</v>
      </c>
      <c r="M223" s="39">
        <f>L223-K223</f>
        <v>20.177049999999781</v>
      </c>
    </row>
    <row r="224" spans="1:13">
      <c r="A224" s="12" t="s">
        <v>329</v>
      </c>
      <c r="B224" s="12" t="s">
        <v>330</v>
      </c>
      <c r="C224" s="9">
        <v>38.049999999999997</v>
      </c>
      <c r="D224" s="9">
        <v>38.049999999999997</v>
      </c>
      <c r="E224" s="9">
        <v>23.45</v>
      </c>
      <c r="F224" s="9">
        <v>23.22</v>
      </c>
      <c r="G224" s="9">
        <v>15.71</v>
      </c>
      <c r="H224" s="9">
        <v>15.41</v>
      </c>
      <c r="I224" s="9">
        <v>77.209999999999994</v>
      </c>
      <c r="J224" s="9">
        <v>76.680000000000007</v>
      </c>
      <c r="K224" s="22">
        <f>I224*35.8887</f>
        <v>2770.9665269999996</v>
      </c>
      <c r="L224" s="5">
        <f>J224*35.9996</f>
        <v>2760.4493280000002</v>
      </c>
      <c r="M224" s="39">
        <f>L224-K224</f>
        <v>-10.517198999999437</v>
      </c>
    </row>
    <row r="225" spans="1:13">
      <c r="A225" s="12" t="s">
        <v>331</v>
      </c>
      <c r="B225" s="12" t="s">
        <v>332</v>
      </c>
      <c r="C225" s="9">
        <v>37.619999999999997</v>
      </c>
      <c r="D225" s="9">
        <v>37.619999999999997</v>
      </c>
      <c r="E225" s="9">
        <v>23.2</v>
      </c>
      <c r="F225" s="9">
        <v>22.87</v>
      </c>
      <c r="G225" s="9">
        <v>14.4</v>
      </c>
      <c r="H225" s="9">
        <v>15.25</v>
      </c>
      <c r="I225" s="9">
        <v>75.22</v>
      </c>
      <c r="J225" s="9">
        <v>75.739999999999995</v>
      </c>
      <c r="K225" s="22">
        <f>I225*35.8887</f>
        <v>2699.548014</v>
      </c>
      <c r="L225" s="5">
        <f>J225*35.9996</f>
        <v>2726.609704</v>
      </c>
      <c r="M225" s="39">
        <f>L225-K225</f>
        <v>27.061689999999999</v>
      </c>
    </row>
    <row r="226" spans="1:13">
      <c r="A226" s="12" t="s">
        <v>333</v>
      </c>
      <c r="B226" s="12" t="s">
        <v>334</v>
      </c>
      <c r="C226" s="9">
        <v>40.08</v>
      </c>
      <c r="D226" s="9">
        <v>40.08</v>
      </c>
      <c r="E226" s="9">
        <v>24.39</v>
      </c>
      <c r="F226" s="9">
        <v>24.17</v>
      </c>
      <c r="G226" s="9">
        <v>16.55</v>
      </c>
      <c r="H226" s="9">
        <v>16.190000000000001</v>
      </c>
      <c r="I226" s="9">
        <v>81.02</v>
      </c>
      <c r="J226" s="9">
        <v>80.44</v>
      </c>
      <c r="K226" s="22">
        <f>I226*35.8887</f>
        <v>2907.7024739999997</v>
      </c>
      <c r="L226" s="5">
        <f>J226*35.9996</f>
        <v>2895.807824</v>
      </c>
      <c r="M226" s="39">
        <f>L226-K226</f>
        <v>-11.894649999999729</v>
      </c>
    </row>
    <row r="227" spans="1:13">
      <c r="A227" s="12" t="s">
        <v>335</v>
      </c>
      <c r="B227" s="12" t="s">
        <v>336</v>
      </c>
      <c r="C227" s="9">
        <v>40.82</v>
      </c>
      <c r="D227" s="9">
        <v>40.82</v>
      </c>
      <c r="E227" s="9">
        <v>24.68</v>
      </c>
      <c r="F227" s="9">
        <v>24.51</v>
      </c>
      <c r="G227" s="9">
        <v>16.48</v>
      </c>
      <c r="H227" s="9">
        <v>16.46</v>
      </c>
      <c r="I227" s="9">
        <v>81.98</v>
      </c>
      <c r="J227" s="9">
        <v>81.790000000000006</v>
      </c>
      <c r="K227" s="22">
        <f>I227*35.8887</f>
        <v>2942.1556260000002</v>
      </c>
      <c r="L227" s="5">
        <f>J227*35.9996</f>
        <v>2944.4072840000003</v>
      </c>
      <c r="M227" s="39">
        <f>L227-K227</f>
        <v>2.2516580000001341</v>
      </c>
    </row>
    <row r="228" spans="1:13">
      <c r="A228" s="12" t="s">
        <v>337</v>
      </c>
      <c r="B228" s="12" t="s">
        <v>338</v>
      </c>
      <c r="C228" s="9">
        <v>5.25</v>
      </c>
      <c r="D228" s="9">
        <v>5.25</v>
      </c>
      <c r="E228" s="9">
        <v>2.4300000000000002</v>
      </c>
      <c r="F228" s="9">
        <v>2.42</v>
      </c>
      <c r="G228" s="9">
        <v>2.14</v>
      </c>
      <c r="H228" s="9">
        <v>2.16</v>
      </c>
      <c r="I228" s="9">
        <v>9.82</v>
      </c>
      <c r="J228" s="9">
        <v>9.83</v>
      </c>
      <c r="K228" s="22">
        <f>I228*35.8887</f>
        <v>352.42703399999999</v>
      </c>
      <c r="L228" s="5">
        <f>J228*35.9996</f>
        <v>353.87606800000003</v>
      </c>
      <c r="M228" s="39">
        <f>L228-K228</f>
        <v>1.4490340000000401</v>
      </c>
    </row>
    <row r="229" spans="1:13">
      <c r="A229" s="12" t="s">
        <v>339</v>
      </c>
      <c r="B229" s="12" t="s">
        <v>340</v>
      </c>
      <c r="C229" s="9">
        <v>26.8</v>
      </c>
      <c r="D229" s="9">
        <v>26.8</v>
      </c>
      <c r="E229" s="9">
        <v>17.43</v>
      </c>
      <c r="F229" s="9">
        <v>17.3</v>
      </c>
      <c r="G229" s="9">
        <v>9.36</v>
      </c>
      <c r="H229" s="9">
        <v>9.25</v>
      </c>
      <c r="I229" s="9">
        <v>53.59</v>
      </c>
      <c r="J229" s="9">
        <v>53.35</v>
      </c>
      <c r="K229" s="22">
        <f>I229*35.8887</f>
        <v>1923.275433</v>
      </c>
      <c r="L229" s="5">
        <f>J229*35.9996</f>
        <v>1920.5786600000001</v>
      </c>
      <c r="M229" s="39">
        <f>L229-K229</f>
        <v>-2.6967729999998937</v>
      </c>
    </row>
    <row r="230" spans="1:13">
      <c r="A230" s="12" t="s">
        <v>341</v>
      </c>
      <c r="B230" s="12" t="s">
        <v>342</v>
      </c>
      <c r="C230" s="9">
        <v>31.57</v>
      </c>
      <c r="D230" s="9">
        <v>31.57</v>
      </c>
      <c r="E230" s="9">
        <v>18.920000000000002</v>
      </c>
      <c r="F230" s="9">
        <v>20.25</v>
      </c>
      <c r="G230" s="9">
        <v>10.18</v>
      </c>
      <c r="H230" s="9">
        <v>12.88</v>
      </c>
      <c r="I230" s="9">
        <v>60.67</v>
      </c>
      <c r="J230" s="9">
        <v>64.7</v>
      </c>
      <c r="K230" s="22">
        <f>I230*35.8887</f>
        <v>2177.3674289999999</v>
      </c>
      <c r="L230" s="5">
        <f>J230*35.9996</f>
        <v>2329.1741200000001</v>
      </c>
      <c r="M230" s="39">
        <f>L230-K230</f>
        <v>151.80669100000023</v>
      </c>
    </row>
    <row r="231" spans="1:13">
      <c r="A231" s="12" t="s">
        <v>343</v>
      </c>
      <c r="B231" s="12" t="s">
        <v>344</v>
      </c>
      <c r="C231" s="9">
        <v>31.15</v>
      </c>
      <c r="D231" s="9">
        <v>31.15</v>
      </c>
      <c r="E231" s="9">
        <v>19.64</v>
      </c>
      <c r="F231" s="9">
        <v>20.05</v>
      </c>
      <c r="G231" s="9">
        <v>12.34</v>
      </c>
      <c r="H231" s="9">
        <v>12.69</v>
      </c>
      <c r="I231" s="9">
        <v>63.13</v>
      </c>
      <c r="J231" s="9">
        <v>63.89</v>
      </c>
      <c r="K231" s="22">
        <f>I231*35.8887</f>
        <v>2265.6536310000001</v>
      </c>
      <c r="L231" s="5">
        <f>J231*35.9996</f>
        <v>2300.0144439999999</v>
      </c>
      <c r="M231" s="39">
        <f>L231-K231</f>
        <v>34.36081299999978</v>
      </c>
    </row>
    <row r="232" spans="1:13">
      <c r="A232" s="12" t="s">
        <v>345</v>
      </c>
      <c r="B232" s="12" t="s">
        <v>346</v>
      </c>
      <c r="C232" s="9">
        <v>33.549999999999997</v>
      </c>
      <c r="D232" s="9">
        <v>33.549999999999997</v>
      </c>
      <c r="E232" s="9">
        <v>19.559999999999999</v>
      </c>
      <c r="F232" s="9">
        <v>20.68</v>
      </c>
      <c r="G232" s="9">
        <v>12.91</v>
      </c>
      <c r="H232" s="9">
        <v>13.66</v>
      </c>
      <c r="I232" s="9">
        <v>66.02</v>
      </c>
      <c r="J232" s="9">
        <v>67.89</v>
      </c>
      <c r="K232" s="22">
        <f>I232*35.8887</f>
        <v>2369.3719739999997</v>
      </c>
      <c r="L232" s="5">
        <f>J232*35.9996</f>
        <v>2444.0128439999999</v>
      </c>
      <c r="M232" s="39">
        <f>L232-K232</f>
        <v>74.640870000000177</v>
      </c>
    </row>
    <row r="233" spans="1:13">
      <c r="A233" s="12" t="s">
        <v>347</v>
      </c>
      <c r="B233" s="12" t="s">
        <v>348</v>
      </c>
      <c r="C233" s="9">
        <v>33.85</v>
      </c>
      <c r="D233" s="9">
        <v>33.85</v>
      </c>
      <c r="E233" s="9">
        <v>21.43</v>
      </c>
      <c r="F233" s="9">
        <v>21.29</v>
      </c>
      <c r="G233" s="9">
        <v>12.71</v>
      </c>
      <c r="H233" s="9">
        <v>13.78</v>
      </c>
      <c r="I233" s="9">
        <v>67.989999999999995</v>
      </c>
      <c r="J233" s="9">
        <v>68.92</v>
      </c>
      <c r="K233" s="22">
        <f>I233*35.8887</f>
        <v>2440.072713</v>
      </c>
      <c r="L233" s="5">
        <f>J233*35.9996</f>
        <v>2481.0924319999999</v>
      </c>
      <c r="M233" s="39">
        <f>L233-K233</f>
        <v>41.019718999999895</v>
      </c>
    </row>
    <row r="234" spans="1:13">
      <c r="A234" s="12" t="s">
        <v>349</v>
      </c>
      <c r="B234" s="12" t="s">
        <v>350</v>
      </c>
      <c r="C234" s="9">
        <v>36.24</v>
      </c>
      <c r="D234" s="9">
        <v>36.24</v>
      </c>
      <c r="E234" s="9">
        <v>20.99</v>
      </c>
      <c r="F234" s="9">
        <v>22.39</v>
      </c>
      <c r="G234" s="9">
        <v>13.22</v>
      </c>
      <c r="H234" s="9">
        <v>14.71</v>
      </c>
      <c r="I234" s="9">
        <v>70.45</v>
      </c>
      <c r="J234" s="9">
        <v>73.34</v>
      </c>
      <c r="K234" s="22">
        <f>I234*35.8887</f>
        <v>2528.3589150000003</v>
      </c>
      <c r="L234" s="5">
        <f>J234*35.9996</f>
        <v>2640.2106640000002</v>
      </c>
      <c r="M234" s="39">
        <f>L234-K234</f>
        <v>111.85174899999993</v>
      </c>
    </row>
    <row r="235" spans="1:13">
      <c r="A235" s="12" t="s">
        <v>351</v>
      </c>
      <c r="B235" s="12" t="s">
        <v>352</v>
      </c>
      <c r="C235" s="9">
        <v>35.549999999999997</v>
      </c>
      <c r="D235" s="9">
        <v>35.549999999999997</v>
      </c>
      <c r="E235" s="9">
        <v>15.96</v>
      </c>
      <c r="F235" s="9">
        <v>22.07</v>
      </c>
      <c r="G235" s="9">
        <v>8.92</v>
      </c>
      <c r="H235" s="9">
        <v>14.45</v>
      </c>
      <c r="I235" s="9">
        <v>60.43</v>
      </c>
      <c r="J235" s="9">
        <v>72.069999999999993</v>
      </c>
      <c r="K235" s="22">
        <f>I235*35.8887</f>
        <v>2168.7541409999999</v>
      </c>
      <c r="L235" s="5">
        <f>J235*35.9996</f>
        <v>2594.491172</v>
      </c>
      <c r="M235" s="39">
        <f>L235-K235</f>
        <v>425.73703100000012</v>
      </c>
    </row>
    <row r="236" spans="1:13">
      <c r="A236" s="12" t="s">
        <v>353</v>
      </c>
      <c r="B236" s="12" t="s">
        <v>354</v>
      </c>
      <c r="C236" s="9">
        <v>34.96</v>
      </c>
      <c r="D236" s="9">
        <v>34.96</v>
      </c>
      <c r="E236" s="9">
        <v>19.73</v>
      </c>
      <c r="F236" s="9">
        <v>21.42</v>
      </c>
      <c r="G236" s="9">
        <v>8.68</v>
      </c>
      <c r="H236" s="9">
        <v>14.21</v>
      </c>
      <c r="I236" s="9">
        <v>63.37</v>
      </c>
      <c r="J236" s="9">
        <v>70.59</v>
      </c>
      <c r="K236" s="22">
        <f>I236*35.8887</f>
        <v>2274.2669189999997</v>
      </c>
      <c r="L236" s="5">
        <f>J236*35.9996</f>
        <v>2541.2117640000001</v>
      </c>
      <c r="M236" s="39">
        <f>L236-K236</f>
        <v>266.94484500000044</v>
      </c>
    </row>
    <row r="237" spans="1:13">
      <c r="A237" s="12" t="s">
        <v>355</v>
      </c>
      <c r="B237" s="12" t="s">
        <v>253</v>
      </c>
      <c r="C237" s="9">
        <v>5.24</v>
      </c>
      <c r="D237" s="9">
        <v>5.24</v>
      </c>
      <c r="E237" s="9">
        <v>2.4300000000000002</v>
      </c>
      <c r="F237" s="9">
        <v>2.4</v>
      </c>
      <c r="G237" s="9">
        <v>1.8</v>
      </c>
      <c r="H237" s="9">
        <v>1.75</v>
      </c>
      <c r="I237" s="9">
        <v>9.4700000000000006</v>
      </c>
      <c r="J237" s="9">
        <v>9.39</v>
      </c>
      <c r="K237" s="22">
        <f>I237*35.8887</f>
        <v>339.86598900000001</v>
      </c>
      <c r="L237" s="5">
        <f>J237*35.9996</f>
        <v>338.03624400000001</v>
      </c>
      <c r="M237" s="39">
        <f>L237-K237</f>
        <v>-1.8297450000000026</v>
      </c>
    </row>
    <row r="238" spans="1:13">
      <c r="A238" s="12" t="s">
        <v>387</v>
      </c>
      <c r="B238" s="17" t="s">
        <v>411</v>
      </c>
      <c r="C238" s="9">
        <v>15.12</v>
      </c>
      <c r="D238" s="9">
        <v>15.12</v>
      </c>
      <c r="E238" s="9">
        <v>9.25</v>
      </c>
      <c r="F238" s="9">
        <v>9.09</v>
      </c>
      <c r="G238" s="9">
        <v>1.41</v>
      </c>
      <c r="H238" s="9">
        <v>6.2</v>
      </c>
      <c r="I238" s="9">
        <v>25.78</v>
      </c>
      <c r="J238" s="9">
        <v>30.41</v>
      </c>
      <c r="K238" s="22">
        <f>I238*35.8887</f>
        <v>925.21068600000001</v>
      </c>
      <c r="L238" s="5">
        <f>J238*35.9996</f>
        <v>1094.747836</v>
      </c>
      <c r="M238" s="39">
        <f>L238-K238</f>
        <v>169.53715</v>
      </c>
    </row>
    <row r="239" spans="1:13">
      <c r="A239" s="12" t="s">
        <v>388</v>
      </c>
      <c r="B239" s="17" t="s">
        <v>412</v>
      </c>
      <c r="C239" s="9">
        <v>8.7200000000000006</v>
      </c>
      <c r="D239" s="9">
        <v>8.7200000000000006</v>
      </c>
      <c r="E239" s="9">
        <v>3.59</v>
      </c>
      <c r="F239" s="9">
        <v>4.88</v>
      </c>
      <c r="G239" s="9">
        <v>0.68</v>
      </c>
      <c r="H239" s="9">
        <v>3.57</v>
      </c>
      <c r="I239" s="9">
        <v>12.99</v>
      </c>
      <c r="J239" s="9">
        <v>17.170000000000002</v>
      </c>
      <c r="K239" s="22">
        <f>I239*35.8887</f>
        <v>466.19421299999999</v>
      </c>
      <c r="L239" s="5">
        <f>J239*35.9996</f>
        <v>618.11313200000006</v>
      </c>
      <c r="M239" s="39">
        <f>L239-K239</f>
        <v>151.91891900000007</v>
      </c>
    </row>
    <row r="240" spans="1:13">
      <c r="A240" s="12" t="s">
        <v>389</v>
      </c>
      <c r="B240" s="17" t="s">
        <v>413</v>
      </c>
      <c r="C240" s="9">
        <v>17.32</v>
      </c>
      <c r="D240" s="9">
        <v>17.32</v>
      </c>
      <c r="E240" s="9">
        <v>11.97</v>
      </c>
      <c r="F240" s="9">
        <v>11.88</v>
      </c>
      <c r="G240" s="9">
        <v>7.16</v>
      </c>
      <c r="H240" s="9">
        <v>7.11</v>
      </c>
      <c r="I240" s="9">
        <v>36.450000000000003</v>
      </c>
      <c r="J240" s="9">
        <v>36.31</v>
      </c>
      <c r="K240" s="22">
        <f>I240*35.8887</f>
        <v>1308.1431150000001</v>
      </c>
      <c r="L240" s="5">
        <f>J240*35.9996</f>
        <v>1307.1454760000001</v>
      </c>
      <c r="M240" s="39">
        <f>L240-K240</f>
        <v>-0.99763899999993555</v>
      </c>
    </row>
    <row r="241" spans="1:13">
      <c r="A241" s="12" t="s">
        <v>390</v>
      </c>
      <c r="B241" s="17" t="s">
        <v>414</v>
      </c>
      <c r="C241" s="9">
        <v>15.6</v>
      </c>
      <c r="D241" s="9">
        <v>15.6</v>
      </c>
      <c r="E241" s="9">
        <v>11</v>
      </c>
      <c r="F241" s="9">
        <v>10.92</v>
      </c>
      <c r="G241" s="9">
        <v>6.28</v>
      </c>
      <c r="H241" s="9">
        <v>6.29</v>
      </c>
      <c r="I241" s="9">
        <v>32.880000000000003</v>
      </c>
      <c r="J241" s="9">
        <v>32.81</v>
      </c>
      <c r="K241" s="22">
        <f>I241*35.8887</f>
        <v>1180.0204560000002</v>
      </c>
      <c r="L241" s="5">
        <f>J241*35.9996</f>
        <v>1181.146876</v>
      </c>
      <c r="M241" s="39">
        <f>L241-K241</f>
        <v>1.1264199999998254</v>
      </c>
    </row>
    <row r="242" spans="1:13">
      <c r="A242" s="12" t="s">
        <v>391</v>
      </c>
      <c r="B242" s="17" t="s">
        <v>415</v>
      </c>
      <c r="C242" s="9">
        <v>4</v>
      </c>
      <c r="D242" s="9">
        <v>4</v>
      </c>
      <c r="E242" s="9">
        <v>1.88</v>
      </c>
      <c r="F242" s="9">
        <v>1.85</v>
      </c>
      <c r="G242" s="9">
        <v>1.53</v>
      </c>
      <c r="H242" s="9">
        <v>1.65</v>
      </c>
      <c r="I242" s="9">
        <v>7.41</v>
      </c>
      <c r="J242" s="9">
        <v>7.5</v>
      </c>
      <c r="K242" s="22">
        <f>I242*35.8887</f>
        <v>265.93526700000001</v>
      </c>
      <c r="L242" s="5">
        <f>J242*35.9996</f>
        <v>269.99700000000001</v>
      </c>
      <c r="M242" s="39">
        <f>L242-K242</f>
        <v>4.0617330000000038</v>
      </c>
    </row>
    <row r="243" spans="1:13">
      <c r="A243" s="12" t="s">
        <v>392</v>
      </c>
      <c r="B243" s="17" t="s">
        <v>416</v>
      </c>
      <c r="C243" s="9">
        <v>7.15</v>
      </c>
      <c r="D243" s="9">
        <v>7.15</v>
      </c>
      <c r="E243" s="9">
        <v>3.99</v>
      </c>
      <c r="F243" s="9">
        <v>4</v>
      </c>
      <c r="G243" s="9">
        <v>0.68</v>
      </c>
      <c r="H243" s="9">
        <v>0.68</v>
      </c>
      <c r="I243" s="9">
        <v>11.82</v>
      </c>
      <c r="J243" s="9">
        <v>11.83</v>
      </c>
      <c r="K243" s="22">
        <f>I243*35.8887</f>
        <v>424.20443399999999</v>
      </c>
      <c r="L243" s="5">
        <f>J243*35.9996</f>
        <v>425.87526800000001</v>
      </c>
      <c r="M243" s="39">
        <f>L243-K243</f>
        <v>1.6708340000000135</v>
      </c>
    </row>
    <row r="244" spans="1:13">
      <c r="A244" s="12" t="s">
        <v>393</v>
      </c>
      <c r="B244" s="17" t="s">
        <v>416</v>
      </c>
      <c r="C244" s="9">
        <v>10.92</v>
      </c>
      <c r="D244" s="9">
        <v>10.92</v>
      </c>
      <c r="E244" s="9">
        <v>9.5399999999999991</v>
      </c>
      <c r="F244" s="9">
        <v>9.52</v>
      </c>
      <c r="G244" s="9">
        <v>3.63</v>
      </c>
      <c r="H244" s="9">
        <v>3.63</v>
      </c>
      <c r="I244" s="9">
        <v>24.09</v>
      </c>
      <c r="J244" s="9">
        <v>24.07</v>
      </c>
      <c r="K244" s="22">
        <f>I244*35.8887</f>
        <v>864.55878299999995</v>
      </c>
      <c r="L244" s="5">
        <f>J244*35.9996</f>
        <v>866.51037200000007</v>
      </c>
      <c r="M244" s="39">
        <f>L244-K244</f>
        <v>1.9515890000001264</v>
      </c>
    </row>
    <row r="245" spans="1:13">
      <c r="A245" s="12" t="s">
        <v>394</v>
      </c>
      <c r="B245" s="17" t="s">
        <v>417</v>
      </c>
      <c r="C245" s="9">
        <v>5.08</v>
      </c>
      <c r="D245" s="9">
        <v>5.08</v>
      </c>
      <c r="E245" s="9">
        <v>3.42</v>
      </c>
      <c r="F245" s="9">
        <v>3.44</v>
      </c>
      <c r="G245" s="9">
        <v>0.77</v>
      </c>
      <c r="H245" s="9">
        <v>0.81</v>
      </c>
      <c r="I245" s="9">
        <v>9.27</v>
      </c>
      <c r="J245" s="9">
        <v>9.33</v>
      </c>
      <c r="K245" s="22">
        <f>I245*35.8887</f>
        <v>332.68824899999998</v>
      </c>
      <c r="L245" s="5">
        <f>J245*35.9996</f>
        <v>335.87626800000004</v>
      </c>
      <c r="M245" s="39">
        <f>L245-K245</f>
        <v>3.1880190000000539</v>
      </c>
    </row>
    <row r="246" spans="1:13">
      <c r="A246" s="12" t="s">
        <v>395</v>
      </c>
      <c r="B246" s="17" t="s">
        <v>418</v>
      </c>
      <c r="C246" s="9">
        <v>11</v>
      </c>
      <c r="D246" s="9">
        <v>11</v>
      </c>
      <c r="E246" s="9">
        <v>9.66</v>
      </c>
      <c r="F246" s="9">
        <v>9.65</v>
      </c>
      <c r="G246" s="9">
        <v>3.67</v>
      </c>
      <c r="H246" s="9">
        <v>3.68</v>
      </c>
      <c r="I246" s="9">
        <v>24.33</v>
      </c>
      <c r="J246" s="9">
        <v>24.33</v>
      </c>
      <c r="K246" s="22">
        <f>I246*35.8887</f>
        <v>873.17207099999996</v>
      </c>
      <c r="L246" s="5">
        <f>J246*35.9996</f>
        <v>875.87026800000001</v>
      </c>
      <c r="M246" s="39">
        <f>L246-K246</f>
        <v>2.6981970000000501</v>
      </c>
    </row>
    <row r="247" spans="1:13">
      <c r="A247" s="12" t="s">
        <v>396</v>
      </c>
      <c r="B247" s="17" t="s">
        <v>419</v>
      </c>
      <c r="C247" s="9">
        <v>7.75</v>
      </c>
      <c r="D247" s="9">
        <v>7.75</v>
      </c>
      <c r="E247" s="9">
        <v>4.2300000000000004</v>
      </c>
      <c r="F247" s="9">
        <v>4.25</v>
      </c>
      <c r="G247" s="9">
        <v>0.95</v>
      </c>
      <c r="H247" s="9">
        <v>0.98</v>
      </c>
      <c r="I247" s="9">
        <v>12.93</v>
      </c>
      <c r="J247" s="9">
        <v>12.98</v>
      </c>
      <c r="K247" s="22">
        <f>I247*35.8887</f>
        <v>464.04089099999999</v>
      </c>
      <c r="L247" s="5">
        <f>J247*35.9996</f>
        <v>467.27480800000001</v>
      </c>
      <c r="M247" s="39">
        <f>L247-K247</f>
        <v>3.2339170000000195</v>
      </c>
    </row>
    <row r="248" spans="1:13">
      <c r="A248" s="12" t="s">
        <v>397</v>
      </c>
      <c r="B248" s="17" t="s">
        <v>420</v>
      </c>
      <c r="C248" s="9">
        <v>11.52</v>
      </c>
      <c r="D248" s="9">
        <v>11.52</v>
      </c>
      <c r="E248" s="9">
        <v>9.7899999999999991</v>
      </c>
      <c r="F248" s="9">
        <v>9.91</v>
      </c>
      <c r="G248" s="9">
        <v>3.81</v>
      </c>
      <c r="H248" s="9">
        <v>3.9</v>
      </c>
      <c r="I248" s="9">
        <v>25.12</v>
      </c>
      <c r="J248" s="9">
        <v>25.33</v>
      </c>
      <c r="K248" s="22">
        <f>I248*35.8887</f>
        <v>901.52414400000009</v>
      </c>
      <c r="L248" s="5">
        <f>J248*35.9996</f>
        <v>911.869868</v>
      </c>
      <c r="M248" s="39">
        <f>L248-K248</f>
        <v>10.345723999999905</v>
      </c>
    </row>
    <row r="249" spans="1:13">
      <c r="A249" s="12" t="s">
        <v>398</v>
      </c>
      <c r="B249" s="17" t="s">
        <v>421</v>
      </c>
      <c r="C249" s="9">
        <v>5.19</v>
      </c>
      <c r="D249" s="9">
        <v>5.19</v>
      </c>
      <c r="E249" s="9">
        <v>4.2300000000000004</v>
      </c>
      <c r="F249" s="9">
        <v>4.1900000000000004</v>
      </c>
      <c r="G249" s="9">
        <v>1.1200000000000001</v>
      </c>
      <c r="H249" s="9">
        <v>1.0900000000000001</v>
      </c>
      <c r="I249" s="9">
        <v>10.54</v>
      </c>
      <c r="J249" s="9">
        <v>10.47</v>
      </c>
      <c r="K249" s="22">
        <f>I249*35.8887</f>
        <v>378.26689799999997</v>
      </c>
      <c r="L249" s="5">
        <f>J249*35.9996</f>
        <v>376.91581200000002</v>
      </c>
      <c r="M249" s="39">
        <f>L249-K249</f>
        <v>-1.3510859999999525</v>
      </c>
    </row>
    <row r="250" spans="1:13">
      <c r="A250" s="12" t="s">
        <v>399</v>
      </c>
      <c r="B250" s="17" t="s">
        <v>422</v>
      </c>
      <c r="C250" s="9">
        <v>5.3</v>
      </c>
      <c r="D250" s="9">
        <v>5.3</v>
      </c>
      <c r="E250" s="9">
        <v>4.26</v>
      </c>
      <c r="F250" s="9">
        <v>4.29</v>
      </c>
      <c r="G250" s="9">
        <v>1.1499999999999999</v>
      </c>
      <c r="H250" s="9">
        <v>1.17</v>
      </c>
      <c r="I250" s="9">
        <v>10.71</v>
      </c>
      <c r="J250" s="9">
        <v>10.76</v>
      </c>
      <c r="K250" s="22">
        <f>I250*35.8887</f>
        <v>384.36797700000005</v>
      </c>
      <c r="L250" s="5">
        <f>J250*35.9996</f>
        <v>387.35569600000002</v>
      </c>
      <c r="M250" s="39">
        <f>L250-K250</f>
        <v>2.98771899999997</v>
      </c>
    </row>
    <row r="251" spans="1:13">
      <c r="A251" s="12" t="s">
        <v>400</v>
      </c>
      <c r="B251" s="17" t="s">
        <v>423</v>
      </c>
      <c r="C251" s="9">
        <v>17.47</v>
      </c>
      <c r="D251" s="9">
        <v>17.47</v>
      </c>
      <c r="E251" s="9">
        <v>12.56</v>
      </c>
      <c r="F251" s="9">
        <v>13.4</v>
      </c>
      <c r="G251" s="9">
        <v>3.37</v>
      </c>
      <c r="H251" s="9">
        <v>7.18</v>
      </c>
      <c r="I251" s="9">
        <v>33.4</v>
      </c>
      <c r="J251" s="9">
        <v>38.049999999999997</v>
      </c>
      <c r="K251" s="22">
        <f>I251*35.8887</f>
        <v>1198.6825799999999</v>
      </c>
      <c r="L251" s="5">
        <f>J251*35.9996</f>
        <v>1369.78478</v>
      </c>
      <c r="M251" s="39">
        <f>L251-K251</f>
        <v>171.10220000000004</v>
      </c>
    </row>
    <row r="252" spans="1:13">
      <c r="A252" s="12" t="s">
        <v>401</v>
      </c>
      <c r="B252" s="17" t="s">
        <v>423</v>
      </c>
      <c r="C252" s="9">
        <v>19.41</v>
      </c>
      <c r="D252" s="9">
        <v>19.41</v>
      </c>
      <c r="E252" s="9">
        <v>13.74</v>
      </c>
      <c r="F252" s="9">
        <v>14.3</v>
      </c>
      <c r="G252" s="9">
        <v>3.97</v>
      </c>
      <c r="H252" s="9">
        <v>7.97</v>
      </c>
      <c r="I252" s="9">
        <v>37.119999999999997</v>
      </c>
      <c r="J252" s="9">
        <v>41.68</v>
      </c>
      <c r="K252" s="22">
        <f>I252*35.8887</f>
        <v>1332.1885439999999</v>
      </c>
      <c r="L252" s="5">
        <f>J252*35.9996</f>
        <v>1500.463328</v>
      </c>
      <c r="M252" s="39">
        <f>L252-K252</f>
        <v>168.27478400000018</v>
      </c>
    </row>
    <row r="253" spans="1:13">
      <c r="A253" s="12" t="s">
        <v>402</v>
      </c>
      <c r="B253" s="17" t="s">
        <v>423</v>
      </c>
      <c r="C253" s="9">
        <v>22.43</v>
      </c>
      <c r="D253" s="9">
        <v>22.43</v>
      </c>
      <c r="E253" s="9">
        <v>16.010000000000002</v>
      </c>
      <c r="F253" s="9">
        <v>16.71</v>
      </c>
      <c r="G253" s="9">
        <v>3.84</v>
      </c>
      <c r="H253" s="9">
        <v>9.17</v>
      </c>
      <c r="I253" s="9">
        <v>42.28</v>
      </c>
      <c r="J253" s="9">
        <v>48.31</v>
      </c>
      <c r="K253" s="22">
        <f>I253*35.8887</f>
        <v>1517.3742360000001</v>
      </c>
      <c r="L253" s="5">
        <f>J253*35.9996</f>
        <v>1739.1406760000002</v>
      </c>
      <c r="M253" s="39">
        <f>L253-K253</f>
        <v>221.7664400000001</v>
      </c>
    </row>
    <row r="254" spans="1:13">
      <c r="A254" s="12" t="s">
        <v>403</v>
      </c>
      <c r="B254" s="17" t="s">
        <v>423</v>
      </c>
      <c r="C254" s="9">
        <v>25.35</v>
      </c>
      <c r="D254" s="9">
        <v>25.35</v>
      </c>
      <c r="E254" s="9">
        <v>18.190000000000001</v>
      </c>
      <c r="F254" s="9">
        <v>18.05</v>
      </c>
      <c r="G254" s="9">
        <v>7.23</v>
      </c>
      <c r="H254" s="9">
        <v>10.39</v>
      </c>
      <c r="I254" s="9">
        <v>50.77</v>
      </c>
      <c r="J254" s="9">
        <v>53.79</v>
      </c>
      <c r="K254" s="22">
        <f>I254*35.8887</f>
        <v>1822.069299</v>
      </c>
      <c r="L254" s="5">
        <f>J254*35.9996</f>
        <v>1936.418484</v>
      </c>
      <c r="M254" s="39">
        <f>L254-K254</f>
        <v>114.34918500000003</v>
      </c>
    </row>
    <row r="255" spans="1:13">
      <c r="A255" s="12" t="s">
        <v>404</v>
      </c>
      <c r="B255" s="17" t="s">
        <v>424</v>
      </c>
      <c r="C255" s="9">
        <v>12.65</v>
      </c>
      <c r="D255" s="9">
        <v>12.65</v>
      </c>
      <c r="E255" s="9">
        <v>10.18</v>
      </c>
      <c r="F255" s="9">
        <v>10.19</v>
      </c>
      <c r="G255" s="9">
        <v>3.94</v>
      </c>
      <c r="H255" s="9">
        <v>3.97</v>
      </c>
      <c r="I255" s="9">
        <v>26.77</v>
      </c>
      <c r="J255" s="9">
        <v>26.81</v>
      </c>
      <c r="K255" s="22">
        <f>I255*35.8887</f>
        <v>960.740499</v>
      </c>
      <c r="L255" s="5">
        <f>J255*35.9996</f>
        <v>965.14927599999999</v>
      </c>
      <c r="M255" s="39">
        <f>L255-K255</f>
        <v>4.4087769999999864</v>
      </c>
    </row>
    <row r="256" spans="1:13">
      <c r="A256" s="12" t="s">
        <v>405</v>
      </c>
      <c r="B256" s="17" t="s">
        <v>424</v>
      </c>
      <c r="C256" s="9">
        <v>15.65</v>
      </c>
      <c r="D256" s="9">
        <v>15.65</v>
      </c>
      <c r="E256" s="9">
        <v>11.62</v>
      </c>
      <c r="F256" s="9">
        <v>11.64</v>
      </c>
      <c r="G256" s="9">
        <v>4.75</v>
      </c>
      <c r="H256" s="9">
        <v>4.6500000000000004</v>
      </c>
      <c r="I256" s="9">
        <v>32.020000000000003</v>
      </c>
      <c r="J256" s="9">
        <v>31.94</v>
      </c>
      <c r="K256" s="22">
        <f>I256*35.8887</f>
        <v>1149.1561740000002</v>
      </c>
      <c r="L256" s="5">
        <f>J256*35.9996</f>
        <v>1149.8272240000001</v>
      </c>
      <c r="M256" s="39">
        <f>L256-K256</f>
        <v>0.67104999999992287</v>
      </c>
    </row>
    <row r="257" spans="1:13">
      <c r="A257" s="12" t="s">
        <v>406</v>
      </c>
      <c r="B257" s="17" t="s">
        <v>425</v>
      </c>
      <c r="C257" s="9">
        <v>15.4</v>
      </c>
      <c r="D257" s="9">
        <v>15.4</v>
      </c>
      <c r="E257" s="9">
        <v>11.51</v>
      </c>
      <c r="F257" s="9">
        <v>11.5</v>
      </c>
      <c r="G257" s="9">
        <v>4.5599999999999996</v>
      </c>
      <c r="H257" s="9">
        <v>4.53</v>
      </c>
      <c r="I257" s="9">
        <v>31.47</v>
      </c>
      <c r="J257" s="9">
        <v>31.43</v>
      </c>
      <c r="K257" s="22">
        <f>I257*35.8887</f>
        <v>1129.417389</v>
      </c>
      <c r="L257" s="5">
        <f>J257*35.9996</f>
        <v>1131.4674279999999</v>
      </c>
      <c r="M257" s="39">
        <f>L257-K257</f>
        <v>2.0500389999999697</v>
      </c>
    </row>
    <row r="258" spans="1:13">
      <c r="A258" s="12" t="s">
        <v>407</v>
      </c>
      <c r="B258" s="17" t="s">
        <v>426</v>
      </c>
      <c r="C258" s="9">
        <v>12.63</v>
      </c>
      <c r="D258" s="9">
        <v>12.63</v>
      </c>
      <c r="E258" s="9">
        <v>10.1</v>
      </c>
      <c r="F258" s="9">
        <v>10.65</v>
      </c>
      <c r="G258" s="9">
        <v>4.55</v>
      </c>
      <c r="H258" s="9">
        <v>5.19</v>
      </c>
      <c r="I258" s="9">
        <v>27.28</v>
      </c>
      <c r="J258" s="9">
        <v>28.47</v>
      </c>
      <c r="K258" s="22">
        <f>I258*35.8887</f>
        <v>979.04373600000008</v>
      </c>
      <c r="L258" s="5">
        <f>J258*35.9996</f>
        <v>1024.9086119999999</v>
      </c>
      <c r="M258" s="39">
        <f>L258-K258</f>
        <v>45.864875999999867</v>
      </c>
    </row>
    <row r="259" spans="1:13">
      <c r="A259" s="12" t="s">
        <v>408</v>
      </c>
      <c r="B259" s="17" t="s">
        <v>426</v>
      </c>
      <c r="C259" s="9">
        <v>9.1199999999999992</v>
      </c>
      <c r="D259" s="9">
        <v>9.1199999999999992</v>
      </c>
      <c r="E259" s="9">
        <v>7.46</v>
      </c>
      <c r="F259" s="9">
        <v>7.49</v>
      </c>
      <c r="G259" s="9">
        <v>3.11</v>
      </c>
      <c r="H259" s="9">
        <v>3.13</v>
      </c>
      <c r="I259" s="9">
        <v>19.690000000000001</v>
      </c>
      <c r="J259" s="9">
        <v>19.739999999999998</v>
      </c>
      <c r="K259" s="22">
        <f>I259*35.8887</f>
        <v>706.64850300000001</v>
      </c>
      <c r="L259" s="5">
        <f>J259*35.9996</f>
        <v>710.63210399999991</v>
      </c>
      <c r="M259" s="39">
        <f>L259-K259</f>
        <v>3.9836009999999078</v>
      </c>
    </row>
    <row r="260" spans="1:13">
      <c r="A260" s="12" t="s">
        <v>409</v>
      </c>
      <c r="B260" s="17" t="s">
        <v>427</v>
      </c>
      <c r="C260" s="9">
        <v>8.94</v>
      </c>
      <c r="D260" s="9">
        <v>8.94</v>
      </c>
      <c r="E260" s="9">
        <v>7.24</v>
      </c>
      <c r="F260" s="9">
        <v>7.12</v>
      </c>
      <c r="G260" s="9">
        <v>3.09</v>
      </c>
      <c r="H260" s="9">
        <v>3.07</v>
      </c>
      <c r="I260" s="9">
        <v>19.27</v>
      </c>
      <c r="J260" s="9">
        <v>19.13</v>
      </c>
      <c r="K260" s="22">
        <f>I260*35.8887</f>
        <v>691.57524899999999</v>
      </c>
      <c r="L260" s="5">
        <f>J260*35.9996</f>
        <v>688.67234799999994</v>
      </c>
      <c r="M260" s="39">
        <f>L260-K260</f>
        <v>-2.9029010000000426</v>
      </c>
    </row>
    <row r="261" spans="1:13">
      <c r="A261" s="12" t="s">
        <v>410</v>
      </c>
      <c r="B261" s="17" t="s">
        <v>428</v>
      </c>
      <c r="C261" s="9">
        <v>7.33</v>
      </c>
      <c r="D261" s="9">
        <v>7.33</v>
      </c>
      <c r="E261" s="9">
        <v>7.24</v>
      </c>
      <c r="F261" s="9">
        <v>7.2</v>
      </c>
      <c r="G261" s="9">
        <v>3.03</v>
      </c>
      <c r="H261" s="9">
        <v>3.01</v>
      </c>
      <c r="I261" s="9">
        <v>17.600000000000001</v>
      </c>
      <c r="J261" s="9">
        <v>17.54</v>
      </c>
      <c r="K261" s="22">
        <f>I261*35.8887</f>
        <v>631.64112</v>
      </c>
      <c r="L261" s="5">
        <f>J261*35.9996</f>
        <v>631.43298400000003</v>
      </c>
      <c r="M261" s="39">
        <f>L261-K261</f>
        <v>-0.20813599999996768</v>
      </c>
    </row>
    <row r="262" spans="1:13">
      <c r="I262" s="8"/>
      <c r="J262" s="8"/>
    </row>
    <row r="263" spans="1:13" ht="16">
      <c r="A263" s="40" t="s">
        <v>430</v>
      </c>
      <c r="B263" s="40"/>
      <c r="C263" s="40"/>
      <c r="D263" s="40"/>
      <c r="E263" s="40"/>
      <c r="F263" s="41"/>
      <c r="G263" s="41"/>
      <c r="H263" s="36"/>
      <c r="I263" s="28"/>
      <c r="J263" s="36"/>
      <c r="K263" s="29"/>
      <c r="L263" s="29"/>
    </row>
    <row r="264" spans="1:13" ht="16">
      <c r="A264" s="30" t="s">
        <v>437</v>
      </c>
      <c r="B264" s="31"/>
      <c r="C264" s="31"/>
      <c r="D264" s="31"/>
      <c r="E264" s="31"/>
      <c r="F264" s="31"/>
      <c r="G264" s="31"/>
      <c r="H264" s="31"/>
      <c r="I264" s="31"/>
      <c r="J264" s="31"/>
      <c r="K264" s="32"/>
      <c r="L264" s="32"/>
    </row>
    <row r="265" spans="1:13" ht="16">
      <c r="A265" s="30" t="s">
        <v>458</v>
      </c>
      <c r="B265" s="31"/>
      <c r="C265" s="31"/>
      <c r="D265" s="31"/>
      <c r="E265" s="31"/>
      <c r="F265" s="31"/>
      <c r="G265" s="31"/>
      <c r="H265" s="31"/>
      <c r="I265" s="31"/>
      <c r="J265" s="31"/>
      <c r="K265" s="32"/>
      <c r="L265" s="32"/>
    </row>
    <row r="266" spans="1:13">
      <c r="A266" s="33" t="s">
        <v>429</v>
      </c>
      <c r="B266" s="31"/>
      <c r="C266" s="31"/>
      <c r="D266" s="31"/>
      <c r="E266" s="31"/>
      <c r="F266" s="31"/>
      <c r="G266" s="31"/>
      <c r="H266" s="31"/>
      <c r="I266" s="31"/>
      <c r="J266" s="31"/>
      <c r="K266" s="32"/>
      <c r="L266" s="32"/>
    </row>
    <row r="267" spans="1:13">
      <c r="A267" s="33"/>
      <c r="B267" s="31"/>
      <c r="C267" s="31"/>
      <c r="D267" s="31"/>
      <c r="E267" s="31"/>
      <c r="F267" s="31"/>
      <c r="G267" s="31"/>
      <c r="H267" s="31"/>
      <c r="I267" s="31"/>
      <c r="J267" s="31"/>
      <c r="K267" s="32"/>
      <c r="L267" s="32"/>
    </row>
    <row r="268" spans="1:13" ht="29" customHeight="1">
      <c r="A268" s="44" t="s">
        <v>431</v>
      </c>
      <c r="B268" s="45"/>
      <c r="C268" s="45"/>
      <c r="D268" s="45"/>
      <c r="E268" s="45"/>
      <c r="F268" s="45"/>
      <c r="G268" s="45"/>
      <c r="H268" s="45"/>
      <c r="I268" s="45"/>
      <c r="J268" s="45"/>
      <c r="K268" s="45"/>
      <c r="L268" s="38"/>
    </row>
    <row r="269" spans="1:13">
      <c r="A269" s="35"/>
      <c r="B269" s="34"/>
      <c r="C269" s="34"/>
      <c r="D269" s="38"/>
      <c r="E269" s="34"/>
      <c r="F269" s="38"/>
      <c r="G269" s="34"/>
      <c r="H269" s="38"/>
      <c r="I269" s="34"/>
      <c r="J269" s="38"/>
      <c r="K269" s="34"/>
      <c r="L269" s="38"/>
    </row>
    <row r="270" spans="1:13">
      <c r="A270" s="33"/>
      <c r="B270" s="27"/>
      <c r="C270" s="27"/>
      <c r="D270" s="27"/>
      <c r="E270" s="27"/>
      <c r="F270" s="27"/>
      <c r="G270" s="27"/>
      <c r="H270" s="27"/>
      <c r="I270" s="31"/>
      <c r="J270" s="31"/>
      <c r="K270" s="32"/>
      <c r="L270" s="32"/>
    </row>
    <row r="271" spans="1:13">
      <c r="A271" s="42" t="s">
        <v>433</v>
      </c>
      <c r="B271" s="43"/>
      <c r="C271" s="43"/>
      <c r="D271" s="43"/>
      <c r="E271" s="43"/>
      <c r="F271" s="43"/>
      <c r="G271" s="43"/>
      <c r="H271" s="43"/>
      <c r="I271" s="43"/>
      <c r="J271" s="43"/>
      <c r="K271" s="43"/>
      <c r="L271" s="37"/>
    </row>
  </sheetData>
  <mergeCells count="4">
    <mergeCell ref="A263:G263"/>
    <mergeCell ref="A271:K271"/>
    <mergeCell ref="A268:K268"/>
    <mergeCell ref="A1:M2"/>
  </mergeCells>
  <phoneticPr fontId="14" type="noConversion"/>
  <pageMargins left="0.5" right="0.5" top="0.5" bottom="0.5" header="0.3" footer="0.3"/>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5" zoomScaleNormal="125" zoomScalePageLayoutView="125" workbookViewId="0">
      <selection sqref="A1:XFD1048576"/>
    </sheetView>
  </sheetViews>
  <sheetFormatPr baseColWidth="10" defaultRowHeight="14" x14ac:dyDescent="0"/>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Spine Codes</vt: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Campbell</dc:creator>
  <cp:lastModifiedBy>Elizabeth Kerwin Vogt</cp:lastModifiedBy>
  <dcterms:created xsi:type="dcterms:W3CDTF">2015-07-09T16:02:42Z</dcterms:created>
  <dcterms:modified xsi:type="dcterms:W3CDTF">2017-11-09T16:13:41Z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-1177095670</vt:i4>
  </property>
  <property fmtid="{D5CDD505-2E9C-101B-9397-08002B2CF9AE}" pid="3" name="_NewReviewCycle">
    <vt:lpwstr/>
  </property>
  <property fmtid="{D5CDD505-2E9C-101B-9397-08002B2CF9AE}" pid="4" name="_EmailSubject">
    <vt:lpwstr>Can you create add b with the PE RVUs from the file you created for Suzanne?</vt:lpwstr>
  </property>
  <property fmtid="{D5CDD505-2E9C-101B-9397-08002B2CF9AE}" pid="5" name="_AuthorEmail">
    <vt:lpwstr>Charles.Campbell@cms.hhs.gov</vt:lpwstr>
  </property>
  <property fmtid="{D5CDD505-2E9C-101B-9397-08002B2CF9AE}" pid="6" name="_AuthorEmailDisplayName">
    <vt:lpwstr>Campbell, Charles E. (CMS/CM)</vt:lpwstr>
  </property>
  <property fmtid="{D5CDD505-2E9C-101B-9397-08002B2CF9AE}" pid="7" name="_ReviewingToolsShownOnce">
    <vt:lpwstr/>
  </property>
</Properties>
</file>